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mc:AlternateContent xmlns:mc="http://schemas.openxmlformats.org/markup-compatibility/2006">
    <mc:Choice Requires="x15">
      <x15ac:absPath xmlns:x15ac="http://schemas.microsoft.com/office/spreadsheetml/2010/11/ac" url="C:\Users\tmawila\Documents\XBRL\"/>
    </mc:Choice>
  </mc:AlternateContent>
  <bookViews>
    <workbookView xWindow="0" yWindow="0" windowWidth="27960" windowHeight="12045" tabRatio="858" activeTab="1"/>
  </bookViews>
  <sheets>
    <sheet name="Document control" sheetId="41" r:id="rId1"/>
    <sheet name="Concepts" sheetId="54" r:id="rId2"/>
    <sheet name="Enum" sheetId="55" r:id="rId3"/>
    <sheet name="AnnualReturn" sheetId="1" r:id="rId4"/>
    <sheet name="GeneralInformation" sheetId="7" r:id="rId5"/>
    <sheet name="FinancialPositionCN" sheetId="58" r:id="rId6"/>
    <sheet name="IncomePLByFunction" sheetId="59" r:id="rId7"/>
    <sheet name="IncomePLByNature" sheetId="60" r:id="rId8"/>
    <sheet name="CashFlowsDM" sheetId="62" r:id="rId9"/>
    <sheet name="ChangesInNetAssets" sheetId="36" r:id="rId10"/>
    <sheet name="SubclassificationALE" sheetId="64" r:id="rId11"/>
    <sheet name="AnalysisIE" sheetId="65" r:id="rId12"/>
    <sheet name="CashFlowsAdditional" sheetId="66" r:id="rId13"/>
    <sheet name="ListOfNotes" sheetId="68" r:id="rId14"/>
    <sheet name="ListOfAccountingPolicies" sheetId="67" r:id="rId15"/>
    <sheet name="NotesIFRSFull" sheetId="69" r:id="rId16"/>
    <sheet name="DirectorsReport" sheetId="5" r:id="rId17"/>
    <sheet name="DirectorsResponsibility" sheetId="11" r:id="rId18"/>
    <sheet name="CompanySecretaryReport" sheetId="9" r:id="rId19"/>
    <sheet name="AuditorsReport" sheetId="10" r:id="rId20"/>
    <sheet name="IndependentReviewersReport" sheetId="39" r:id="rId21"/>
    <sheet name="DirectorsFunctionRemuneration" sheetId="12" r:id="rId22"/>
    <sheet name="CorporateGovernance" sheetId="13" r:id="rId23"/>
  </sheets>
  <definedNames>
    <definedName name="_xlnm._FilterDatabase" localSheetId="11" hidden="1">AnalysisIE!$A$4:$D$211</definedName>
    <definedName name="_xlnm._FilterDatabase" localSheetId="3" hidden="1">AnnualReturn!$A$4:$I$51</definedName>
    <definedName name="_xlnm._FilterDatabase" localSheetId="12" hidden="1">CashFlowsAdditional!$A$4:$D$4</definedName>
    <definedName name="_xlnm._FilterDatabase" localSheetId="8" hidden="1">CashFlowsDM!$A$4:$D$155</definedName>
    <definedName name="_xlnm._FilterDatabase" localSheetId="9" hidden="1">ChangesInNetAssets!$A$4:$D$38</definedName>
    <definedName name="_xlnm._FilterDatabase" localSheetId="1" hidden="1">Concepts!$A$1:$S$792</definedName>
    <definedName name="_xlnm._FilterDatabase" localSheetId="2" hidden="1">Enum!$A$1:$A$187</definedName>
    <definedName name="_xlnm._FilterDatabase" localSheetId="5" hidden="1">FinancialPositionCN!$A$4:$D$148</definedName>
    <definedName name="_xlnm._FilterDatabase" localSheetId="4" hidden="1">GeneralInformation!$A$4:$I$74</definedName>
    <definedName name="_xlnm._FilterDatabase" localSheetId="6" hidden="1">IncomePLByFunction!$A$4:$D$62</definedName>
    <definedName name="_xlnm._FilterDatabase" localSheetId="7" hidden="1">IncomePLByNature!$A$4:$D$69</definedName>
    <definedName name="_xlnm._FilterDatabase" localSheetId="14" hidden="1">ListOfAccountingPolicies!$A$4:$D$165</definedName>
    <definedName name="_xlnm._FilterDatabase" localSheetId="13" hidden="1">ListOfNotes!$A$4:$D$177</definedName>
    <definedName name="_xlnm._FilterDatabase" localSheetId="15" hidden="1">NotesIFRSFull!$B$1:$B$2999</definedName>
    <definedName name="_xlnm._FilterDatabase" localSheetId="10" hidden="1">SubclassificationALE!$A$4:$D$4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1" i="55" l="1"/>
  <c r="B2" i="13"/>
  <c r="B2" i="12"/>
  <c r="B2" i="39"/>
  <c r="B2" i="10"/>
  <c r="B2" i="9"/>
  <c r="B2" i="11"/>
  <c r="B2" i="5"/>
  <c r="B2964" i="69"/>
  <c r="B2881" i="69"/>
  <c r="B2873" i="69"/>
  <c r="B2815" i="69"/>
  <c r="B2761" i="69"/>
  <c r="B2742" i="69"/>
  <c r="B2727" i="69"/>
  <c r="B2463" i="69"/>
  <c r="B2437" i="69"/>
  <c r="B2343" i="69"/>
  <c r="B2332" i="69"/>
  <c r="B2203" i="69"/>
  <c r="B2126" i="69"/>
  <c r="B2111" i="69"/>
  <c r="B1875" i="69"/>
  <c r="B1818" i="69"/>
  <c r="B1751" i="69"/>
  <c r="B1635" i="69"/>
  <c r="B1539" i="69"/>
  <c r="B1429" i="69"/>
  <c r="B441" i="69"/>
  <c r="B428" i="69"/>
  <c r="B332" i="69"/>
  <c r="B257" i="69"/>
  <c r="B96" i="69"/>
  <c r="B84" i="69"/>
  <c r="B51" i="69"/>
  <c r="B31" i="69"/>
  <c r="B2" i="69"/>
  <c r="B2" i="67"/>
  <c r="B2" i="68"/>
  <c r="B2" i="66"/>
  <c r="B2" i="65"/>
  <c r="B2" i="64"/>
  <c r="B2" i="36"/>
  <c r="B2" i="62"/>
  <c r="B2" i="60"/>
  <c r="B2" i="59"/>
  <c r="B2" i="58"/>
  <c r="B2" i="7"/>
  <c r="B2" i="1"/>
  <c r="B165" i="55"/>
  <c r="B149" i="55"/>
  <c r="B140" i="55"/>
  <c r="B127" i="55"/>
  <c r="B111" i="55"/>
  <c r="B101" i="55"/>
  <c r="B92" i="55"/>
  <c r="B82" i="55"/>
  <c r="B70" i="55"/>
  <c r="B42" i="55"/>
  <c r="B32" i="55"/>
  <c r="B20" i="55"/>
  <c r="B2" i="55"/>
  <c r="C166" i="67" l="1"/>
  <c r="C159" i="67"/>
  <c r="C7" i="67"/>
  <c r="C24" i="66"/>
  <c r="C23" i="66"/>
  <c r="C21" i="66"/>
  <c r="C20" i="66"/>
  <c r="C63" i="62"/>
  <c r="C62" i="62"/>
  <c r="C61" i="62"/>
  <c r="C60" i="62"/>
  <c r="C11" i="60" l="1"/>
  <c r="C34" i="60"/>
  <c r="C146" i="67" l="1"/>
  <c r="C101" i="67"/>
  <c r="C44" i="60"/>
  <c r="C43" i="60"/>
  <c r="C42" i="60"/>
  <c r="C41" i="60"/>
  <c r="C40" i="60"/>
  <c r="C39" i="60"/>
  <c r="C38" i="60"/>
  <c r="C37" i="60"/>
  <c r="C36" i="60"/>
  <c r="C30" i="60"/>
  <c r="C29" i="60"/>
  <c r="C28" i="60"/>
  <c r="C27" i="60"/>
  <c r="C17" i="60"/>
  <c r="C16" i="60"/>
  <c r="C13" i="60"/>
  <c r="C12" i="60"/>
  <c r="C10" i="60"/>
  <c r="C4" i="69" l="1"/>
  <c r="C23" i="58" l="1"/>
  <c r="C22" i="58"/>
  <c r="C1431" i="69" l="1"/>
  <c r="C1541" i="69"/>
  <c r="C1637" i="69"/>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5" i="12"/>
  <c r="C36" i="12"/>
  <c r="C37" i="12"/>
  <c r="C38" i="12"/>
  <c r="C39" i="12"/>
  <c r="C40" i="12"/>
  <c r="C41" i="12"/>
  <c r="C42" i="12"/>
  <c r="C43" i="12"/>
  <c r="C44" i="12"/>
  <c r="C45" i="12"/>
  <c r="C46" i="12"/>
  <c r="C47" i="12"/>
  <c r="C5" i="12"/>
  <c r="C16" i="11"/>
  <c r="C15" i="11"/>
  <c r="C14" i="11"/>
  <c r="C13" i="11"/>
  <c r="C12" i="11"/>
  <c r="C11" i="11"/>
  <c r="C10" i="11"/>
  <c r="C9" i="11"/>
  <c r="C7" i="11"/>
  <c r="C6" i="11"/>
  <c r="C5" i="11"/>
  <c r="C8" i="11"/>
  <c r="C7" i="7" l="1"/>
  <c r="C8" i="7"/>
  <c r="C9" i="7"/>
  <c r="C11" i="7"/>
  <c r="C12" i="7"/>
  <c r="C13" i="7"/>
  <c r="C14" i="7"/>
  <c r="C15" i="7"/>
  <c r="C16" i="7"/>
  <c r="C17" i="7"/>
  <c r="C18" i="7"/>
  <c r="C19" i="7"/>
  <c r="C20" i="7"/>
  <c r="C21" i="7"/>
  <c r="C22" i="7"/>
  <c r="C23" i="7"/>
  <c r="C24" i="7"/>
  <c r="C25" i="7"/>
  <c r="C26" i="7"/>
  <c r="C27" i="7"/>
  <c r="C28" i="7"/>
  <c r="C29" i="7"/>
  <c r="C32"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6" i="7"/>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51" i="1"/>
  <c r="C5" i="1"/>
  <c r="C2979" i="69" l="1"/>
  <c r="C2966" i="69"/>
  <c r="C2883" i="69"/>
  <c r="C2875" i="69"/>
  <c r="C2861" i="69"/>
  <c r="C2817" i="69"/>
  <c r="C2763" i="69"/>
  <c r="C2744" i="69"/>
  <c r="C2729" i="69"/>
  <c r="C2465" i="69"/>
  <c r="C2439" i="69"/>
  <c r="C2345" i="69"/>
  <c r="C2334" i="69"/>
  <c r="C2205" i="69"/>
  <c r="C2128" i="69"/>
  <c r="C2113" i="69"/>
  <c r="C1877" i="69"/>
  <c r="C1820" i="69"/>
  <c r="C1753" i="69"/>
  <c r="C443" i="69"/>
  <c r="C430" i="69"/>
  <c r="C334" i="69"/>
  <c r="C259" i="69"/>
  <c r="C98" i="69"/>
  <c r="C86" i="69"/>
  <c r="C53" i="69"/>
  <c r="C33" i="69"/>
  <c r="C177" i="68"/>
  <c r="C176" i="68"/>
  <c r="C175" i="68"/>
  <c r="C174" i="68"/>
  <c r="C172" i="68"/>
  <c r="C161" i="68"/>
  <c r="C159" i="68"/>
  <c r="C157" i="68"/>
  <c r="C156" i="68"/>
  <c r="C153" i="68"/>
  <c r="C146" i="68"/>
  <c r="C145" i="68"/>
  <c r="C140" i="68"/>
  <c r="C138" i="68"/>
  <c r="C137" i="68"/>
  <c r="C136" i="68"/>
  <c r="C126" i="68"/>
  <c r="C124" i="68"/>
  <c r="C121" i="68"/>
  <c r="C120" i="68"/>
  <c r="C118" i="68"/>
  <c r="C117" i="68"/>
  <c r="C115" i="68"/>
  <c r="C114" i="68"/>
  <c r="C113" i="68"/>
  <c r="C112" i="68"/>
  <c r="C111" i="68"/>
  <c r="C105" i="68"/>
  <c r="C102" i="68"/>
  <c r="C99" i="68"/>
  <c r="C85" i="68"/>
  <c r="C84" i="68"/>
  <c r="C81" i="68"/>
  <c r="C80" i="68"/>
  <c r="C75" i="68"/>
  <c r="C68" i="68"/>
  <c r="C58" i="68"/>
  <c r="C53" i="68"/>
  <c r="C52" i="68"/>
  <c r="C49" i="68"/>
  <c r="C42" i="68"/>
  <c r="C41" i="68"/>
  <c r="C38" i="68"/>
  <c r="C37" i="68"/>
  <c r="C36" i="68"/>
  <c r="C34" i="68"/>
  <c r="C27" i="68"/>
  <c r="C23" i="68"/>
  <c r="C21" i="68"/>
  <c r="C20" i="68"/>
  <c r="C19" i="68"/>
  <c r="C8" i="68"/>
  <c r="C164" i="67"/>
  <c r="C162" i="67"/>
  <c r="C161" i="67"/>
  <c r="C158" i="67"/>
  <c r="C150" i="67"/>
  <c r="C149" i="67"/>
  <c r="C145" i="67"/>
  <c r="C144" i="67"/>
  <c r="C143" i="67"/>
  <c r="C142" i="67"/>
  <c r="C141" i="67"/>
  <c r="C139" i="67"/>
  <c r="C136" i="67"/>
  <c r="C135" i="67"/>
  <c r="C134" i="67"/>
  <c r="C133" i="67"/>
  <c r="C132" i="67"/>
  <c r="C127" i="67"/>
  <c r="C121" i="67"/>
  <c r="C120" i="67"/>
  <c r="C119" i="67"/>
  <c r="C118" i="67"/>
  <c r="C114" i="67"/>
  <c r="C113" i="67"/>
  <c r="C112" i="67"/>
  <c r="C111" i="67"/>
  <c r="C110" i="67"/>
  <c r="C105" i="67"/>
  <c r="C100" i="67"/>
  <c r="C97" i="67"/>
  <c r="C95" i="67"/>
  <c r="C94" i="67"/>
  <c r="C91" i="67"/>
  <c r="C89" i="67"/>
  <c r="C88" i="67"/>
  <c r="C85" i="67"/>
  <c r="C83" i="67"/>
  <c r="C82" i="67"/>
  <c r="C80" i="67"/>
  <c r="C77" i="67"/>
  <c r="C75" i="67"/>
  <c r="C73" i="67"/>
  <c r="C69" i="67"/>
  <c r="C68" i="67"/>
  <c r="C65" i="67"/>
  <c r="C62" i="67"/>
  <c r="C52" i="67"/>
  <c r="C49" i="67"/>
  <c r="C43" i="67"/>
  <c r="C29" i="67"/>
  <c r="C27" i="67"/>
  <c r="C25" i="67"/>
  <c r="C24" i="67"/>
  <c r="C23" i="67"/>
  <c r="C22" i="67"/>
  <c r="C20" i="67"/>
  <c r="C19" i="67"/>
  <c r="C17" i="67"/>
  <c r="C14" i="67"/>
  <c r="C9" i="67"/>
  <c r="C8" i="67"/>
  <c r="C6" i="67"/>
  <c r="C123" i="66"/>
  <c r="C122" i="66"/>
  <c r="C121" i="66"/>
  <c r="C120" i="66"/>
  <c r="C119" i="66"/>
  <c r="C118" i="66"/>
  <c r="C117" i="66"/>
  <c r="C116" i="66"/>
  <c r="C115" i="66"/>
  <c r="C210" i="65"/>
  <c r="C208" i="65"/>
  <c r="C128" i="65"/>
  <c r="C126" i="65"/>
  <c r="C125" i="65"/>
  <c r="C124" i="65"/>
  <c r="C110" i="65"/>
  <c r="C109" i="65"/>
  <c r="C108" i="65"/>
  <c r="C107" i="65"/>
  <c r="C106" i="65"/>
  <c r="C105" i="65"/>
  <c r="C104" i="65"/>
  <c r="C100" i="65"/>
  <c r="C99" i="65"/>
  <c r="C98" i="65"/>
  <c r="C97" i="65"/>
  <c r="C183" i="64"/>
  <c r="C27" i="64"/>
  <c r="C153" i="62"/>
  <c r="C147" i="62"/>
  <c r="C146" i="62"/>
  <c r="C145" i="62"/>
  <c r="C144" i="62"/>
  <c r="C143" i="62"/>
  <c r="C138" i="62"/>
  <c r="C135" i="62"/>
  <c r="C133" i="62"/>
  <c r="C132" i="62"/>
  <c r="C131" i="62"/>
  <c r="C130" i="62"/>
  <c r="C122" i="62"/>
  <c r="C121" i="62"/>
  <c r="C120" i="62"/>
  <c r="C119" i="62"/>
  <c r="C118" i="62"/>
  <c r="C117" i="62"/>
  <c r="C116" i="62"/>
  <c r="C115" i="62"/>
  <c r="C114" i="62"/>
  <c r="C113" i="62"/>
  <c r="C112" i="62"/>
  <c r="C102" i="62"/>
  <c r="C101" i="62"/>
  <c r="C85" i="62"/>
  <c r="C84" i="62"/>
  <c r="C83" i="62"/>
  <c r="C82" i="62"/>
  <c r="C81" i="62"/>
  <c r="C80" i="62"/>
  <c r="C79" i="62"/>
  <c r="C78" i="62"/>
  <c r="C77" i="62"/>
  <c r="C76" i="62"/>
  <c r="C73" i="62"/>
  <c r="C72" i="62"/>
  <c r="C69" i="62"/>
  <c r="C67" i="62"/>
  <c r="C59" i="62"/>
  <c r="C58" i="62"/>
  <c r="C57" i="62"/>
  <c r="C56" i="62"/>
  <c r="C55" i="62"/>
  <c r="C54" i="62"/>
  <c r="C53" i="62"/>
  <c r="C38" i="62"/>
  <c r="C37" i="62"/>
  <c r="C35" i="62"/>
  <c r="C34" i="62"/>
  <c r="C33" i="62"/>
  <c r="C32" i="62"/>
  <c r="C31" i="62"/>
  <c r="C29" i="62"/>
  <c r="C28" i="62"/>
  <c r="C27" i="62"/>
  <c r="C26" i="62"/>
  <c r="C25" i="62"/>
  <c r="C24" i="62"/>
  <c r="C23" i="62"/>
  <c r="C22" i="62"/>
  <c r="C21" i="62"/>
  <c r="C20" i="62"/>
  <c r="C19" i="62"/>
  <c r="C18" i="62"/>
  <c r="C17" i="62"/>
  <c r="C16" i="62"/>
  <c r="C15" i="62"/>
  <c r="C14" i="62"/>
  <c r="C13" i="62"/>
  <c r="C12" i="62"/>
  <c r="C11" i="62"/>
  <c r="C10" i="62"/>
  <c r="C9" i="62"/>
  <c r="C8" i="62"/>
  <c r="C5" i="62"/>
  <c r="C69" i="60"/>
  <c r="C63" i="60"/>
  <c r="C62" i="60"/>
  <c r="C56" i="60"/>
  <c r="C35" i="60"/>
  <c r="C23" i="60"/>
  <c r="C22" i="60"/>
  <c r="C21" i="60"/>
  <c r="C20" i="60"/>
  <c r="C15" i="60"/>
  <c r="C9" i="60"/>
  <c r="C5" i="60"/>
  <c r="C57" i="59"/>
  <c r="C56" i="59"/>
  <c r="C54" i="59"/>
  <c r="C53" i="59"/>
  <c r="C49" i="59"/>
  <c r="C40" i="59"/>
  <c r="C39" i="59"/>
  <c r="C38" i="59"/>
  <c r="C35" i="59"/>
  <c r="C34" i="59"/>
  <c r="C32" i="59"/>
  <c r="C30" i="59"/>
  <c r="C27" i="59"/>
  <c r="C22" i="59"/>
  <c r="C21" i="59"/>
  <c r="C19" i="59"/>
  <c r="C18" i="59"/>
  <c r="C17" i="59"/>
  <c r="C16" i="59"/>
  <c r="C15" i="59"/>
  <c r="C14" i="59"/>
  <c r="C13" i="59"/>
  <c r="C12" i="59"/>
  <c r="C11" i="59"/>
  <c r="C10" i="59"/>
  <c r="C9" i="59"/>
  <c r="C5" i="59"/>
  <c r="C145" i="58"/>
  <c r="C144" i="58"/>
  <c r="C141" i="58"/>
  <c r="C140" i="58"/>
  <c r="C139" i="58"/>
  <c r="C138" i="58"/>
  <c r="C136" i="58"/>
  <c r="C135" i="58"/>
  <c r="C134" i="58"/>
  <c r="C132" i="58"/>
  <c r="C131" i="58"/>
  <c r="C130" i="58"/>
  <c r="C129" i="58"/>
  <c r="C120" i="58"/>
  <c r="C119" i="58"/>
  <c r="C118" i="58"/>
  <c r="C117" i="58"/>
  <c r="C116" i="58"/>
  <c r="C115" i="58"/>
  <c r="C114" i="58"/>
  <c r="C113" i="58"/>
  <c r="C112" i="58"/>
  <c r="C111" i="58"/>
  <c r="C109" i="58"/>
  <c r="C108" i="58"/>
  <c r="C107" i="58"/>
  <c r="C106" i="58"/>
  <c r="C105" i="58"/>
  <c r="C99" i="58"/>
  <c r="C89" i="58"/>
  <c r="C87" i="58"/>
  <c r="C84" i="58"/>
  <c r="C75" i="58"/>
  <c r="C74" i="58"/>
  <c r="C73" i="58"/>
  <c r="C72" i="58"/>
  <c r="C70" i="58"/>
  <c r="C69" i="58"/>
  <c r="C68" i="58"/>
  <c r="C67" i="58"/>
  <c r="C65" i="58"/>
  <c r="C64" i="58"/>
  <c r="C62" i="58"/>
  <c r="C61" i="58"/>
  <c r="C60" i="58"/>
  <c r="C59" i="58"/>
  <c r="C58" i="58"/>
  <c r="C57" i="58"/>
  <c r="C56" i="58"/>
  <c r="C55" i="58"/>
  <c r="C54" i="58"/>
  <c r="C53" i="58"/>
  <c r="C52" i="58"/>
  <c r="C46" i="58"/>
  <c r="C45" i="58"/>
  <c r="C44" i="58"/>
  <c r="C43" i="58"/>
  <c r="C41" i="58"/>
  <c r="C39" i="58"/>
  <c r="C34" i="58"/>
  <c r="C33" i="58"/>
  <c r="C32" i="58"/>
  <c r="C31" i="58"/>
  <c r="C30" i="58"/>
  <c r="C29" i="58"/>
  <c r="C28" i="58"/>
  <c r="C27" i="58"/>
  <c r="C26" i="58"/>
  <c r="C25" i="58"/>
  <c r="C24" i="58"/>
  <c r="C21" i="58"/>
  <c r="C19" i="58"/>
  <c r="C18" i="58"/>
  <c r="C17" i="58"/>
  <c r="C14" i="58"/>
  <c r="C9" i="58"/>
  <c r="C5" i="58"/>
  <c r="C11" i="13" l="1"/>
  <c r="C8" i="39" l="1"/>
  <c r="C6" i="5" l="1"/>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6" i="9"/>
  <c r="C7" i="9"/>
  <c r="C8" i="9"/>
  <c r="C9" i="9"/>
  <c r="C10" i="9"/>
  <c r="C11" i="9"/>
  <c r="C12" i="9"/>
  <c r="C13" i="9"/>
  <c r="C5" i="9"/>
  <c r="C6" i="10"/>
  <c r="C7" i="10"/>
  <c r="C8" i="10"/>
  <c r="C9" i="10"/>
  <c r="C10" i="10"/>
  <c r="C11" i="10"/>
  <c r="C12" i="10"/>
  <c r="C13" i="10"/>
  <c r="C14" i="10"/>
  <c r="C15" i="10"/>
  <c r="C16" i="10"/>
  <c r="C17" i="10"/>
  <c r="C18" i="10"/>
  <c r="C19" i="10"/>
  <c r="C20" i="10"/>
  <c r="C21" i="10"/>
  <c r="C5" i="10"/>
  <c r="C6" i="39"/>
  <c r="C7" i="39"/>
  <c r="C9" i="39"/>
  <c r="C10" i="39"/>
  <c r="C11" i="39"/>
  <c r="C12" i="39"/>
  <c r="C13" i="39"/>
  <c r="C14" i="39"/>
  <c r="C15" i="39"/>
  <c r="C16" i="39"/>
  <c r="C17" i="39"/>
  <c r="C18" i="39"/>
  <c r="C19" i="39"/>
  <c r="C20" i="39"/>
  <c r="C21" i="39"/>
  <c r="C22" i="39"/>
  <c r="C23" i="39"/>
  <c r="C24" i="39"/>
  <c r="C5" i="39"/>
  <c r="C6" i="13"/>
  <c r="C7" i="13"/>
  <c r="C8" i="13"/>
  <c r="C9" i="13"/>
  <c r="C10"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7" i="13"/>
  <c r="C48" i="13"/>
  <c r="C49" i="13"/>
  <c r="C50" i="13"/>
  <c r="C51" i="13"/>
  <c r="C52" i="13"/>
  <c r="C53" i="13"/>
  <c r="C54" i="13"/>
  <c r="C5" i="13"/>
  <c r="C5" i="36" l="1"/>
</calcChain>
</file>

<file path=xl/sharedStrings.xml><?xml version="1.0" encoding="utf-8"?>
<sst xmlns="http://schemas.openxmlformats.org/spreadsheetml/2006/main" count="25900" uniqueCount="9330">
  <si>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</si>
  <si>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</si>
  <si>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</si>
  <si>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</si>
  <si>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</si>
  <si>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</si>
  <si>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</si>
  <si>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</si>
  <si>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</si>
  <si>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</si>
  <si>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</si>
  <si>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</si>
  <si>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</si>
  <si>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</si>
  <si>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</si>
  <si>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</si>
  <si>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</si>
  <si>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</si>
  <si>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</si>
  <si>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</si>
  <si>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</si>
  <si>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</si>
  <si>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</si>
  <si>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</si>
  <si>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</si>
  <si>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</si>
  <si>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</si>
  <si>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</si>
  <si>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</si>
  <si>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</si>
  <si>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</si>
  <si>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</si>
  <si>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</si>
  <si>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</si>
  <si>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</si>
  <si>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</si>
  <si>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</si>
  <si>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</si>
  <si>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</si>
  <si>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</si>
  <si>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</si>
  <si>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</si>
  <si>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</si>
  <si>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</si>
  <si>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</si>
  <si>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</si>
  <si>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</si>
  <si>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</si>
  <si>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</si>
  <si>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</si>
  <si>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</si>
  <si>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</si>
  <si>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</si>
  <si>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</si>
  <si>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</si>
  <si>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</si>
  <si>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</si>
  <si>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</si>
  <si>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</si>
  <si>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</si>
  <si>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</si>
  <si>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</si>
  <si>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</si>
  <si>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</si>
  <si>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</si>
  <si>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</si>
  <si>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</si>
  <si>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</si>
  <si>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</si>
  <si>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</si>
  <si>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</si>
  <si>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</si>
  <si>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</si>
  <si>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</si>
  <si>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</si>
  <si>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</si>
  <si>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</si>
  <si>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</si>
  <si>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</si>
  <si>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</si>
  <si>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</si>
  <si>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</si>
  <si>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</si>
  <si>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</si>
  <si>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</si>
  <si>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</si>
  <si>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</si>
  <si>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</si>
  <si>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</si>
  <si>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</si>
  <si>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</si>
  <si>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</si>
  <si>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</si>
  <si>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</si>
  <si>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</si>
  <si>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</si>
  <si>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</si>
  <si>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</si>
  <si>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</si>
  <si>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</si>
  <si>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</si>
  <si>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</si>
  <si>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</si>
  <si>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</si>
  <si>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</si>
  <si>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</si>
  <si>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</si>
  <si>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</si>
  <si>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</si>
  <si>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</si>
  <si>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</si>
  <si>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</si>
  <si>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</si>
  <si>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</si>
  <si>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</si>
  <si>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</si>
  <si>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</si>
  <si>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</si>
  <si>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</si>
  <si>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</si>
  <si>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</si>
  <si>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</si>
  <si>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</si>
  <si>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</si>
  <si>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</si>
  <si>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</si>
  <si>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</si>
  <si>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</si>
  <si>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</si>
  <si>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</si>
  <si>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</si>
  <si>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</si>
  <si>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</si>
  <si>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</si>
  <si>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</si>
  <si>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</si>
  <si>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</si>
  <si>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</si>
  <si>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</si>
  <si>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</si>
  <si>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</si>
  <si>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</si>
  <si>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</si>
  <si>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</si>
  <si>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</si>
  <si>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</si>
  <si>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</si>
  <si>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</si>
  <si>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</si>
  <si>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</si>
  <si>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</si>
  <si>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</si>
  <si>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</si>
  <si>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</si>
  <si>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</si>
  <si>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</si>
  <si>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</si>
  <si>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</si>
  <si>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</si>
  <si>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</si>
  <si>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</si>
  <si>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</si>
  <si>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</si>
  <si>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</si>
  <si>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</si>
  <si>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</si>
  <si>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</si>
  <si>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</si>
  <si>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</si>
  <si>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</si>
  <si>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</si>
  <si>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</si>
  <si>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</si>
  <si>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</si>
  <si>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</si>
  <si>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</si>
  <si>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</si>
  <si>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</si>
  <si>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</si>
  <si>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</si>
  <si>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</si>
  <si>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</si>
  <si>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</si>
  <si>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</si>
  <si>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</si>
  <si>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</si>
  <si>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</si>
  <si>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</si>
  <si>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</si>
  <si>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</si>
  <si>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</si>
  <si>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</si>
  <si>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</si>
  <si>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</si>
  <si>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</si>
  <si>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</si>
  <si>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</si>
  <si>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</si>
  <si>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</si>
  <si>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</si>
  <si>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</si>
  <si>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</si>
  <si>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</si>
  <si>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</si>
  <si>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</si>
  <si>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</si>
  <si>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</si>
  <si>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</si>
  <si>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</si>
  <si>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</si>
  <si>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</si>
  <si>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</si>
  <si>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</si>
  <si>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</si>
  <si>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</si>
  <si>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</si>
  <si>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</si>
  <si>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</si>
  <si>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</si>
  <si>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</si>
  <si>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</si>
  <si>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</si>
  <si>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</si>
  <si>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</si>
  <si>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</si>
  <si>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</si>
  <si>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</si>
  <si>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</si>
  <si>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</si>
  <si>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</si>
  <si>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</si>
  <si>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</si>
  <si>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</si>
  <si>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</si>
  <si>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</si>
  <si>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</si>
  <si>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</si>
  <si>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</si>
  <si>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</si>
  <si>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</si>
  <si>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</si>
  <si>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</si>
  <si>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</si>
  <si>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</si>
  <si>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</si>
  <si>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</si>
  <si>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</si>
  <si>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</si>
  <si>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</si>
  <si>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</si>
  <si>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</si>
  <si>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</si>
  <si>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</si>
  <si>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</si>
  <si>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</si>
  <si>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</si>
  <si>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</si>
  <si>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</si>
  <si>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</si>
  <si>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</si>
  <si>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</si>
  <si>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</si>
  <si>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</si>
  <si>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</si>
  <si>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</si>
  <si>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</si>
  <si>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</si>
  <si>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</si>
  <si>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</si>
  <si>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</si>
  <si>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</si>
  <si>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</si>
  <si>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</si>
  <si>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</si>
  <si>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</si>
  <si>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</si>
  <si>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</si>
  <si>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</si>
  <si>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</si>
  <si>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</si>
  <si>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</si>
  <si>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</si>
  <si>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</si>
  <si>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</si>
  <si>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</si>
  <si>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</si>
  <si>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</si>
  <si>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</si>
  <si>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</si>
  <si>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</si>
  <si>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</si>
  <si>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</si>
  <si>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</si>
  <si>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</si>
  <si>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</si>
  <si>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</si>
  <si>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</si>
  <si>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</si>
  <si>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</si>
  <si>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</si>
  <si>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</si>
  <si>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</si>
  <si>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</si>
  <si>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</si>
  <si>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</si>
  <si>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</si>
  <si>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</si>
  <si>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</si>
  <si>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</si>
  <si>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</si>
  <si>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</si>
  <si>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</si>
  <si>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</si>
  <si>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</si>
  <si>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</si>
  <si>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</si>
  <si>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</si>
  <si>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</si>
  <si>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</si>
  <si>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</si>
  <si>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</si>
  <si>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</si>
  <si>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</si>
  <si>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</si>
  <si>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</si>
  <si>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</si>
  <si>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</si>
  <si>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</si>
  <si>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</si>
  <si>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</si>
  <si>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</si>
  <si>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</si>
  <si>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</si>
  <si>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</si>
  <si>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</si>
  <si>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</si>
  <si>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</si>
  <si>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</si>
  <si>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</si>
  <si>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</si>
  <si>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</si>
  <si>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</si>
  <si>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</si>
  <si>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</si>
  <si>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</si>
  <si>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</si>
  <si>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</si>
  <si>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</si>
  <si>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</si>
  <si>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</si>
  <si>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</si>
  <si>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</si>
  <si>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</si>
  <si>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</si>
  <si>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</si>
  <si>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</si>
  <si>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</si>
  <si>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</si>
  <si>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</si>
  <si>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</si>
  <si>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</si>
  <si>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</si>
  <si>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</si>
  <si>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</si>
  <si>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</si>
  <si>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</si>
  <si>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</si>
  <si>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</si>
  <si>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</si>
  <si>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</si>
  <si>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</si>
  <si>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</si>
  <si>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</si>
  <si>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</si>
  <si>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</si>
  <si>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</si>
  <si>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</si>
  <si>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</si>
  <si>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</si>
  <si>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</si>
  <si>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</si>
  <si>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</si>
  <si>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</si>
  <si>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</si>
  <si>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</si>
  <si>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</si>
  <si>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</si>
  <si>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</si>
  <si>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</si>
  <si>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</si>
  <si>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</si>
  <si>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</si>
  <si>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</si>
  <si>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</si>
  <si>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</si>
  <si>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</si>
  <si>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</si>
  <si>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</si>
  <si>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</si>
  <si>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</si>
  <si>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</si>
  <si>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</si>
  <si>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</si>
  <si>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</si>
  <si>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</si>
  <si>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</si>
  <si>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</si>
  <si>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</si>
  <si>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</si>
  <si>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</si>
  <si>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</si>
  <si>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</si>
  <si>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</si>
  <si>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</si>
  <si>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</si>
  <si>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</si>
  <si>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</si>
  <si>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</si>
  <si>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</si>
  <si>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</si>
  <si>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</si>
  <si>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</si>
  <si>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</si>
  <si>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</si>
  <si>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</si>
  <si>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</si>
  <si>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</si>
  <si>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</si>
  <si>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</si>
  <si>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</si>
  <si>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</si>
  <si>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</si>
  <si>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</si>
  <si>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</si>
  <si>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</si>
  <si>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</si>
  <si>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</si>
  <si>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</si>
  <si>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</si>
  <si>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</si>
  <si>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</si>
  <si>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</si>
  <si>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</si>
  <si>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</si>
  <si>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</si>
  <si>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</si>
  <si>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</si>
  <si>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</si>
  <si>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</si>
  <si>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</si>
  <si>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</si>
  <si>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</si>
  <si>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</si>
  <si>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</si>
  <si>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</si>
  <si>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InvestmentAccountedForUsingEquityMethod</t>
  </si>
  <si>
    <t>Investments accounted for using equity method</t>
  </si>
  <si>
    <t>InvestmentsInSubsidiariesJointVenturesAndAssociates</t>
  </si>
  <si>
    <t>Investments in subsidiaries, joint ventures and associates</t>
  </si>
  <si>
    <t>NoncurrentBiologicalAssets</t>
  </si>
  <si>
    <t>Non-current biological assets</t>
  </si>
  <si>
    <t>NoncurrentReceivables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</si>
  <si>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</si>
  <si>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</si>
  <si>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</si>
  <si>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</si>
  <si>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</si>
  <si>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</si>
  <si>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</si>
  <si>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</si>
  <si>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</si>
  <si>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</si>
  <si>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</si>
  <si>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</si>
  <si>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</si>
  <si>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</si>
  <si>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</si>
  <si>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</si>
  <si>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</si>
  <si>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</si>
  <si>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</si>
  <si>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</si>
  <si>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</si>
  <si>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</si>
  <si>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</si>
  <si>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</si>
  <si>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</si>
  <si>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</si>
  <si>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</si>
  <si>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</si>
  <si>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</si>
  <si>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</si>
  <si>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</si>
  <si>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</si>
  <si>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</si>
  <si>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</si>
  <si>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</si>
  <si>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</si>
  <si>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</si>
  <si>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</si>
  <si>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</si>
  <si>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</si>
  <si>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</si>
  <si>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</si>
  <si>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</si>
  <si>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</si>
  <si>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</si>
  <si>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</si>
  <si>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</si>
  <si>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</si>
  <si>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</si>
  <si>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</si>
  <si>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</si>
  <si>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</si>
  <si>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</si>
  <si>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</si>
  <si>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</si>
  <si>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</si>
  <si>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</si>
  <si>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</si>
  <si>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</si>
  <si>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</si>
  <si>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</si>
  <si>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</si>
  <si>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</si>
  <si>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</si>
  <si>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</si>
  <si>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</si>
  <si>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</si>
  <si>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</si>
  <si>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</si>
  <si>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</si>
  <si>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</si>
  <si>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</si>
  <si>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</si>
  <si>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</si>
  <si>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</si>
  <si>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</si>
  <si>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</si>
  <si>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</si>
  <si>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</si>
  <si>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</si>
  <si>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</si>
  <si>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</si>
  <si>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</si>
  <si>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</si>
  <si>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</si>
  <si>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</si>
  <si>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</si>
  <si>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</si>
  <si>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</si>
  <si>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</si>
  <si>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</si>
  <si>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</si>
  <si>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</si>
  <si>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</si>
  <si>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</si>
  <si>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</si>
  <si>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</si>
  <si>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</si>
  <si>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</si>
  <si>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</si>
  <si>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</si>
  <si>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</si>
  <si>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</si>
  <si>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</si>
  <si>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</si>
  <si>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</si>
  <si>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</si>
  <si>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</si>
  <si>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</si>
  <si>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</si>
  <si>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BiologicalAssets</t>
  </si>
  <si>
    <t>Biological assets</t>
  </si>
  <si>
    <t>TradeAndOtherReceivables</t>
  </si>
  <si>
    <t>TradeAndOtherPayables</t>
  </si>
  <si>
    <t>OtherProvisions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</si>
  <si>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</si>
  <si>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</si>
  <si>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</si>
  <si>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</si>
  <si>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</si>
  <si>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</si>
  <si>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</si>
  <si>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</si>
  <si>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</si>
  <si>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</si>
  <si>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</si>
  <si>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</si>
  <si>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</si>
  <si>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</si>
  <si>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</si>
  <si>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</si>
  <si>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</si>
  <si>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</si>
  <si>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</si>
  <si>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</si>
  <si>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</si>
  <si>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</si>
  <si>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</si>
  <si>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</si>
  <si>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</si>
  <si>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</si>
  <si>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</si>
  <si>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</si>
  <si>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</si>
  <si>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</si>
  <si>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</si>
  <si>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</si>
  <si>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</si>
  <si>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</si>
  <si>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</si>
  <si>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</si>
  <si>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</si>
  <si>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</si>
  <si>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</si>
  <si>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</si>
  <si>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</si>
  <si>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</si>
  <si>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</si>
  <si>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</si>
  <si>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</si>
  <si>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</si>
  <si>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</si>
  <si>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</si>
  <si>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</si>
  <si>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</si>
  <si>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</si>
  <si>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</si>
  <si>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</si>
  <si>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</si>
  <si>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</si>
  <si>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</si>
  <si>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ProfitLossAttributableToNoncontrollingInterests</t>
  </si>
  <si>
    <t>Profit (loss), attributable to non-controlling interests</t>
  </si>
  <si>
    <t>OrdinarySharesMember</t>
  </si>
  <si>
    <t>Ordinary shares [member]</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</si>
  <si>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</si>
  <si>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</si>
  <si>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</si>
  <si>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</si>
  <si>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</si>
  <si>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</si>
  <si>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</si>
  <si>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</si>
  <si>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</si>
  <si>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</si>
  <si>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</si>
  <si>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</si>
  <si>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</si>
  <si>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</si>
  <si>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</si>
  <si>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</si>
  <si>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</si>
  <si>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</si>
  <si>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</si>
  <si>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</si>
  <si>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</si>
  <si>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</si>
  <si>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</si>
  <si>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</si>
  <si>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</si>
  <si>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</si>
  <si>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</si>
  <si>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</si>
  <si>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</si>
  <si>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</si>
  <si>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</si>
  <si>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</si>
  <si>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</si>
  <si>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</si>
  <si>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</si>
  <si>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</si>
  <si>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</si>
  <si>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</si>
  <si>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</si>
  <si>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</si>
  <si>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</si>
  <si>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</si>
  <si>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</si>
  <si>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</si>
  <si>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</si>
  <si>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</si>
  <si>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</si>
  <si>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</si>
  <si>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</si>
  <si>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</si>
  <si>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</si>
  <si>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</si>
  <si>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</si>
  <si>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</si>
  <si>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</si>
  <si>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</si>
  <si>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</si>
  <si>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</si>
  <si>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</si>
  <si>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</si>
  <si>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</si>
  <si>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</si>
  <si>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</si>
  <si>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</si>
  <si>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</si>
  <si>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</si>
  <si>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</si>
  <si>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</si>
  <si>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</si>
  <si>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</si>
  <si>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</si>
  <si>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</si>
  <si>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</si>
  <si>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</si>
  <si>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</si>
  <si>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</si>
  <si>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</si>
  <si>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</si>
  <si>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</si>
  <si>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</si>
  <si>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</si>
  <si>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</si>
  <si>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</si>
  <si>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</si>
  <si>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</si>
  <si>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</si>
  <si>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</si>
  <si>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</si>
  <si>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</si>
  <si>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</si>
  <si>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</si>
  <si>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</si>
  <si>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</si>
  <si>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</si>
  <si>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</si>
  <si>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</si>
  <si>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</si>
  <si>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</si>
  <si>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</si>
  <si>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</si>
  <si>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</si>
  <si>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</si>
  <si>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</si>
  <si>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</si>
  <si>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</si>
  <si>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</si>
  <si>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</si>
  <si>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</si>
  <si>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</si>
  <si>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</si>
  <si>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</si>
  <si>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</si>
  <si>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</si>
  <si>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</si>
  <si>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</si>
  <si>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</si>
  <si>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</si>
  <si>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</si>
  <si>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</si>
  <si>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</si>
  <si>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</si>
  <si>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</si>
  <si>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</si>
  <si>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</si>
  <si>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</si>
  <si>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</si>
  <si>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</si>
  <si>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</si>
  <si>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</si>
  <si>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</si>
  <si>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</si>
  <si>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</si>
  <si>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</si>
  <si>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</si>
  <si>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</si>
  <si>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</si>
  <si>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</si>
  <si>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</si>
  <si>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</si>
  <si>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</si>
  <si>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</si>
  <si>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</si>
  <si>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</si>
  <si>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</si>
  <si>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</si>
  <si>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</si>
  <si>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</si>
  <si>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</si>
  <si>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</si>
  <si>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</si>
  <si>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</si>
  <si>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</si>
  <si>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</si>
  <si>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</si>
  <si>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</si>
  <si>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</si>
  <si>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</si>
  <si>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</si>
  <si>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</si>
  <si>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</si>
  <si>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</si>
  <si>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</si>
  <si>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</si>
  <si>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</si>
  <si>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</si>
  <si>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</si>
  <si>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</si>
  <si>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</si>
  <si>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</si>
  <si>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</si>
  <si>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</si>
  <si>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</si>
  <si>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</si>
  <si>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</si>
  <si>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</si>
  <si>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</si>
  <si>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</si>
  <si>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</si>
  <si>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</si>
  <si>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</si>
  <si>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</si>
  <si>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</si>
  <si>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</si>
  <si>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</si>
  <si>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</si>
  <si>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</si>
  <si>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</si>
  <si>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</si>
  <si>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</si>
  <si>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</si>
  <si>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</si>
  <si>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</si>
  <si>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</si>
  <si>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</si>
  <si>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</si>
  <si>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</si>
  <si>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</si>
  <si>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</si>
  <si>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</si>
  <si>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</si>
  <si>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</si>
  <si>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</si>
  <si>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</si>
  <si>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</si>
  <si>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</si>
  <si>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</si>
  <si>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</si>
  <si>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</si>
  <si>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</si>
  <si>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</si>
  <si>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</si>
  <si>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</si>
  <si>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</si>
  <si>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</si>
  <si>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</si>
  <si>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</si>
  <si>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</si>
  <si>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</si>
  <si>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</si>
  <si>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</si>
  <si>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</si>
  <si>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</si>
  <si>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</si>
  <si>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</si>
  <si>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</si>
  <si>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</si>
  <si>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</si>
  <si>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</si>
  <si>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</si>
  <si>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</si>
  <si>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</si>
  <si>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</si>
  <si>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</si>
  <si>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</si>
  <si>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</si>
  <si>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</si>
  <si>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</si>
  <si>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</si>
  <si>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</si>
  <si>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</si>
  <si>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</si>
  <si>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</si>
  <si>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</si>
  <si>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</si>
  <si>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</si>
  <si>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</si>
  <si>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</si>
  <si>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</si>
  <si>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</si>
  <si>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</si>
  <si>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</si>
  <si>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</si>
  <si>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</si>
  <si>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</si>
  <si>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</si>
  <si>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</si>
  <si>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</si>
  <si>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</si>
  <si>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</si>
  <si>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</si>
  <si>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</si>
  <si>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</si>
  <si>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</si>
  <si>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</si>
  <si>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</si>
  <si>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</si>
  <si>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</si>
  <si>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</si>
  <si>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</si>
  <si>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</si>
  <si>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</si>
  <si>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</si>
  <si>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[abstract]</t>
  </si>
  <si>
    <t>InvestmentsInSubsidiaries</t>
  </si>
  <si>
    <t>Investments in subsidiaries</t>
  </si>
  <si>
    <t>InvestmentsInJointVentures</t>
  </si>
  <si>
    <t>Investments in joint ventures</t>
  </si>
  <si>
    <t>InvestmentsInAssociates</t>
  </si>
  <si>
    <t>Investments in associates</t>
  </si>
  <si>
    <t>Total investments in subsidiaries, joint ventures and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</si>
  <si>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</si>
  <si>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</si>
  <si>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</si>
  <si>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</si>
  <si>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</si>
  <si>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</si>
  <si>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t>
  </si>
  <si>
    <t>Non-current prepayments</t>
  </si>
  <si>
    <t>NoncurrentLeasePrepayments</t>
  </si>
  <si>
    <t>Non-current lease prepayments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</si>
  <si>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</si>
  <si>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</si>
  <si>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</si>
  <si>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</si>
  <si>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</si>
  <si>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</si>
  <si>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</si>
  <si>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</si>
  <si>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</si>
  <si>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</si>
  <si>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</si>
  <si>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</si>
  <si>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</si>
  <si>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</si>
  <si>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</si>
  <si>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</si>
  <si>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</si>
  <si>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</si>
  <si>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</si>
  <si>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</si>
  <si>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</si>
  <si>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</si>
  <si>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</si>
  <si>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</si>
  <si>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</si>
  <si>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</si>
  <si>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</si>
  <si>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</si>
  <si>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</si>
  <si>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</si>
  <si>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</si>
  <si>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</si>
  <si>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</si>
  <si>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</si>
  <si>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</si>
  <si>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</si>
  <si>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</si>
  <si>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</si>
  <si>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</si>
  <si>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</si>
  <si>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</si>
  <si>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</si>
  <si>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</si>
  <si>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</si>
  <si>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</si>
  <si>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</si>
  <si>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</si>
  <si>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</si>
  <si>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</si>
  <si>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</si>
  <si>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</si>
  <si>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</si>
  <si>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</si>
  <si>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</si>
  <si>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</si>
  <si>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</si>
  <si>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</si>
  <si>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</si>
  <si>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</si>
  <si>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</si>
  <si>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</si>
  <si>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</si>
  <si>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</si>
  <si>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</si>
  <si>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</si>
  <si>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</si>
  <si>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</si>
  <si>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</si>
  <si>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</si>
  <si>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</si>
  <si>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</si>
  <si>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</si>
  <si>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</si>
  <si>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</si>
  <si>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</si>
  <si>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</si>
  <si>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</si>
  <si>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</si>
  <si>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</si>
  <si>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</si>
  <si>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NoncurrentHeldtomaturityInvestments</t>
  </si>
  <si>
    <t>Non-current held-to-maturity investments</t>
  </si>
  <si>
    <t>NoncurrentLoansAndReceivables</t>
  </si>
  <si>
    <t>Non-current loans and receivables</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</si>
  <si>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</si>
  <si>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</si>
  <si>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</si>
  <si>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</si>
  <si>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</si>
  <si>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</si>
  <si>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CurrentHeldtomaturityInvestments</t>
  </si>
  <si>
    <t>Current held-to-maturity investments</t>
  </si>
  <si>
    <t>CurrentLoansAndReceivables</t>
  </si>
  <si>
    <t>Current loans and receivables</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</si>
  <si>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</si>
  <si>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</si>
  <si>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</si>
  <si>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</si>
  <si>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</si>
  <si>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</si>
  <si>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FinancialAssetsAvailableforsale</t>
  </si>
  <si>
    <t>Financial assets available-for-sale</t>
  </si>
  <si>
    <t>HeldtomaturityInvestments</t>
  </si>
  <si>
    <t>Held-to-maturity investments</t>
  </si>
  <si>
    <t>LoansAndReceivables</t>
  </si>
  <si>
    <t>Loans and receivables</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</si>
  <si>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</si>
  <si>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</si>
  <si>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</si>
  <si>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</si>
  <si>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</si>
  <si>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</si>
  <si>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</si>
  <si>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</si>
  <si>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</si>
  <si>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</si>
  <si>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</si>
  <si>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</si>
  <si>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</si>
  <si>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</si>
  <si>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</si>
  <si>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</si>
  <si>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</si>
  <si>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</si>
  <si>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</si>
  <si>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</si>
  <si>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</si>
  <si>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</si>
  <si>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</si>
  <si>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</si>
  <si>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</si>
  <si>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</si>
  <si>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</si>
  <si>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</si>
  <si>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</si>
  <si>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</si>
  <si>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</si>
  <si>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</si>
  <si>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</si>
  <si>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</si>
  <si>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</si>
  <si>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</si>
  <si>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</si>
  <si>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</si>
  <si>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</si>
  <si>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</si>
  <si>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</si>
  <si>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</si>
  <si>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</si>
  <si>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</si>
  <si>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</si>
  <si>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</si>
  <si>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</si>
  <si>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</si>
  <si>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</si>
  <si>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</si>
  <si>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</si>
  <si>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</si>
  <si>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</si>
  <si>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</si>
  <si>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</si>
  <si>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</si>
  <si>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</si>
  <si>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</si>
  <si>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</si>
  <si>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</si>
  <si>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</si>
  <si>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</si>
  <si>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</si>
  <si>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</si>
  <si>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</si>
  <si>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</si>
  <si>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</si>
  <si>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</si>
  <si>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</si>
  <si>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</si>
  <si>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</si>
  <si>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</si>
  <si>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</si>
  <si>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</si>
  <si>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</si>
  <si>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</si>
  <si>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</si>
  <si>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</si>
  <si>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</si>
  <si>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</si>
  <si>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</si>
  <si>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</si>
  <si>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</si>
  <si>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</si>
  <si>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</si>
  <si>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</si>
  <si>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</si>
  <si>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</si>
  <si>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</si>
  <si>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</si>
  <si>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</si>
  <si>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</si>
  <si>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</si>
  <si>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</si>
  <si>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</si>
  <si>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</si>
  <si>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</si>
  <si>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</si>
  <si>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</si>
  <si>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</si>
  <si>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</si>
  <si>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</si>
  <si>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</si>
  <si>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</si>
  <si>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</si>
  <si>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</si>
  <si>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</si>
  <si>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</si>
  <si>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</si>
  <si>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</si>
  <si>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</si>
  <si>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</si>
  <si>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</si>
  <si>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</si>
  <si>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</si>
  <si>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</si>
  <si>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</si>
  <si>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</si>
  <si>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</si>
  <si>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</si>
  <si>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</si>
  <si>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</si>
  <si>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</si>
  <si>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</si>
  <si>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</si>
  <si>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</si>
  <si>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</si>
  <si>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</si>
  <si>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</si>
  <si>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</si>
  <si>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</si>
  <si>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</si>
  <si>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</si>
  <si>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</si>
  <si>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</si>
  <si>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</si>
  <si>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</si>
  <si>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</si>
  <si>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</si>
  <si>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</si>
  <si>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</si>
  <si>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</si>
  <si>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</si>
  <si>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</si>
  <si>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</si>
  <si>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</si>
  <si>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</si>
  <si>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</si>
  <si>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</si>
  <si>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</si>
  <si>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</si>
  <si>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</si>
  <si>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</si>
  <si>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</si>
  <si>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</si>
  <si>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</si>
  <si>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</si>
  <si>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</si>
  <si>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</si>
  <si>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</si>
  <si>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</si>
  <si>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</si>
  <si>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</si>
  <si>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</si>
  <si>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</si>
  <si>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</si>
  <si>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</si>
  <si>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</si>
  <si>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</si>
  <si>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</si>
  <si>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</si>
  <si>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</si>
  <si>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</si>
  <si>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</si>
  <si>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</si>
  <si>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</si>
  <si>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</si>
  <si>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</si>
  <si>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</si>
  <si>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</si>
  <si>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</si>
  <si>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</si>
  <si>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</si>
  <si>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</si>
  <si>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</si>
  <si>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</si>
  <si>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</si>
  <si>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</si>
  <si>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</si>
  <si>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</si>
  <si>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</si>
  <si>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</si>
  <si>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</si>
  <si>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</si>
  <si>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</si>
  <si>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</si>
  <si>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</si>
  <si>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</si>
  <si>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</si>
  <si>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</si>
  <si>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</si>
  <si>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</si>
  <si>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</si>
  <si>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</si>
  <si>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</si>
  <si>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</si>
  <si>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</si>
  <si>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</si>
  <si>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</si>
  <si>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</si>
  <si>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</si>
  <si>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</si>
  <si>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</si>
  <si>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</si>
  <si>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</si>
  <si>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</si>
  <si>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</si>
  <si>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</si>
  <si>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</si>
  <si>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</si>
  <si>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</si>
  <si>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</si>
  <si>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</si>
  <si>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</si>
  <si>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</si>
  <si>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</si>
  <si>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</si>
  <si>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</si>
  <si>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</si>
  <si>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</si>
  <si>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</si>
  <si>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</si>
  <si>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</si>
  <si>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</si>
  <si>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</si>
  <si>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</si>
  <si>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</si>
  <si>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</si>
  <si>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</si>
  <si>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</si>
  <si>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</si>
  <si>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</si>
  <si>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</si>
  <si>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</si>
  <si>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</si>
  <si>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</si>
  <si>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</si>
  <si>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</si>
  <si>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</si>
  <si>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</si>
  <si>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</si>
  <si>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</si>
  <si>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</si>
  <si>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</si>
  <si>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</si>
  <si>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</si>
  <si>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</si>
  <si>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</si>
  <si>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</si>
  <si>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</si>
  <si>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</si>
  <si>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</si>
  <si>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</si>
  <si>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</si>
  <si>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</si>
  <si>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</si>
  <si>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</si>
  <si>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</si>
  <si>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</si>
  <si>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</si>
  <si>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AccrualsAndDeferredIncomeClassifiedAsNoncurrentAbstract</t>
  </si>
  <si>
    <t>Accruals and deferred income classified as non-current [abstract]</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</si>
  <si>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</si>
  <si>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</si>
  <si>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</si>
  <si>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</si>
  <si>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</si>
  <si>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</si>
  <si>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AccrualsAndDeferredIncomeClassifiedAsNoncurrent</t>
  </si>
  <si>
    <t>Total accruals and deferred income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</si>
  <si>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</si>
  <si>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</si>
  <si>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</si>
  <si>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</si>
  <si>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</si>
  <si>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</si>
  <si>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</si>
  <si>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</si>
  <si>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</si>
  <si>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</si>
  <si>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</si>
  <si>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</si>
  <si>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</si>
  <si>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</si>
  <si>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</si>
  <si>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</si>
  <si>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</si>
  <si>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</si>
  <si>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</si>
  <si>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AccrualsAndDeferredIncomeClassifiedAsCurrentAbstract</t>
  </si>
  <si>
    <t>Accruals and deferred income classified as current [abstract]</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</si>
  <si>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</si>
  <si>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</si>
  <si>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</si>
  <si>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</si>
  <si>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</si>
  <si>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</si>
  <si>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</si>
  <si>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</si>
  <si>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AccrualsAndDeferredIncomeClassifiedAsCurrent</t>
  </si>
  <si>
    <t>Total accruals and deferred income classified as current</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</si>
  <si>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</si>
  <si>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</si>
  <si>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</si>
  <si>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</si>
  <si>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</si>
  <si>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</si>
  <si>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</si>
  <si>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</si>
  <si>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</si>
  <si>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</si>
  <si>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</si>
  <si>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</si>
  <si>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</si>
  <si>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</si>
  <si>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</si>
  <si>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</si>
  <si>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</si>
  <si>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</si>
  <si>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</si>
  <si>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</si>
  <si>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</si>
  <si>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</si>
  <si>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</si>
  <si>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</si>
  <si>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</si>
  <si>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</si>
  <si>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</si>
  <si>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</si>
  <si>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</si>
  <si>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CategoriesOfCurrentFinancialLiabilitiesAbstract</t>
  </si>
  <si>
    <t>Categories of current financial liabilities [abstract]</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</si>
  <si>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</si>
  <si>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</si>
  <si>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</si>
  <si>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</si>
  <si>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</si>
  <si>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</si>
  <si>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</si>
  <si>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</si>
  <si>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</si>
  <si>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</si>
  <si>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</si>
  <si>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</si>
  <si>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</si>
  <si>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</si>
  <si>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</si>
  <si>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</si>
  <si>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</si>
  <si>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</si>
  <si>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NoncurrentAdvances</t>
  </si>
  <si>
    <t>Non-current advances received</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</si>
  <si>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</si>
  <si>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</si>
  <si>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</si>
  <si>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</si>
  <si>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</si>
  <si>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</si>
  <si>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</si>
  <si>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</si>
  <si>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</si>
  <si>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</si>
  <si>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</si>
  <si>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</si>
  <si>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</si>
  <si>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</si>
  <si>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</si>
  <si>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</si>
  <si>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CurrentAdvances</t>
  </si>
  <si>
    <t>Current advances received</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</si>
  <si>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</si>
  <si>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</si>
  <si>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</si>
  <si>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</si>
  <si>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</si>
  <si>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</si>
  <si>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</si>
  <si>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</si>
  <si>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</si>
  <si>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</si>
  <si>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</si>
  <si>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</si>
  <si>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</si>
  <si>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</si>
  <si>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</si>
  <si>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</si>
  <si>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</si>
  <si>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</si>
  <si>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Advances</t>
  </si>
  <si>
    <t>Advances received</t>
  </si>
  <si>
    <t>DividendPayables</t>
  </si>
  <si>
    <t>Dividend payables</t>
  </si>
  <si>
    <t>InterestPayable</t>
  </si>
  <si>
    <t>Interest payable</t>
  </si>
  <si>
    <t>DepositsFromBanks</t>
  </si>
  <si>
    <t>Deposits from banks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</si>
  <si>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</si>
  <si>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</si>
  <si>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</si>
  <si>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</si>
  <si>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</si>
  <si>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</si>
  <si>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</si>
  <si>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</si>
  <si>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</si>
  <si>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</si>
  <si>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</si>
  <si>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</si>
  <si>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</si>
  <si>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</si>
  <si>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</si>
  <si>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</si>
  <si>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</si>
  <si>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</si>
  <si>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</si>
  <si>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</si>
  <si>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</si>
  <si>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</si>
  <si>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</si>
  <si>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</si>
  <si>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</si>
  <si>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</si>
  <si>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ReserveOfExchangeDifferencesOnTranslation</t>
  </si>
  <si>
    <t>Reserve of exchange differences on translation</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</si>
  <si>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</si>
  <si>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</si>
  <si>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</si>
  <si>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</si>
  <si>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</si>
  <si>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</si>
  <si>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</si>
  <si>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</si>
  <si>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</si>
  <si>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</si>
  <si>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</si>
  <si>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</si>
  <si>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</si>
  <si>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</si>
  <si>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</si>
  <si>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</si>
  <si>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</si>
  <si>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</si>
  <si>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</si>
  <si>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</si>
  <si>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</si>
  <si>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</si>
  <si>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</si>
  <si>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</si>
  <si>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</si>
  <si>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</si>
  <si>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</si>
  <si>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</si>
  <si>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</si>
  <si>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</si>
  <si>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</si>
  <si>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</si>
  <si>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</si>
  <si>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</si>
  <si>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</si>
  <si>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</si>
  <si>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</si>
  <si>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</si>
  <si>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</si>
  <si>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</si>
  <si>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</si>
  <si>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</si>
  <si>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</si>
  <si>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</si>
  <si>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</si>
  <si>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</si>
  <si>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</si>
  <si>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</si>
  <si>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</si>
  <si>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</si>
  <si>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</si>
  <si>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</si>
  <si>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</si>
  <si>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</si>
  <si>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</si>
  <si>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</si>
  <si>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</si>
  <si>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</si>
  <si>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</si>
  <si>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</si>
  <si>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</si>
  <si>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</si>
  <si>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</si>
  <si>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</si>
  <si>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</si>
  <si>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</si>
  <si>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</si>
  <si>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</si>
  <si>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</si>
  <si>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</si>
  <si>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</si>
  <si>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</si>
  <si>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</si>
  <si>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</si>
  <si>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</si>
  <si>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</si>
  <si>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</si>
  <si>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</si>
  <si>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</si>
  <si>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</si>
  <si>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</si>
  <si>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</si>
  <si>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</si>
  <si>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</si>
  <si>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</si>
  <si>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</si>
  <si>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</si>
  <si>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</si>
  <si>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</si>
  <si>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</si>
  <si>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</si>
  <si>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</si>
  <si>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</si>
  <si>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RevenueFromInterest</t>
  </si>
  <si>
    <t>Interest income</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</si>
  <si>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</si>
  <si>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</si>
  <si>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</si>
  <si>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</si>
  <si>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</si>
  <si>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</si>
  <si>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</si>
  <si>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</si>
  <si>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</si>
  <si>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</si>
  <si>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</si>
  <si>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</si>
  <si>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</si>
  <si>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</si>
  <si>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</si>
  <si>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</si>
  <si>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</si>
  <si>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</si>
  <si>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</si>
  <si>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</si>
  <si>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</si>
  <si>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</si>
  <si>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</si>
  <si>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</si>
  <si>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</si>
  <si>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</si>
  <si>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</si>
  <si>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</si>
  <si>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</si>
  <si>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</si>
  <si>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</si>
  <si>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</si>
  <si>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</si>
  <si>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</si>
  <si>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</si>
  <si>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</si>
  <si>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</si>
  <si>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</si>
  <si>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</si>
  <si>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</si>
  <si>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</si>
  <si>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</si>
  <si>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</si>
  <si>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</si>
  <si>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</si>
  <si>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</si>
  <si>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</si>
  <si>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</si>
  <si>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</si>
  <si>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</si>
  <si>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</si>
  <si>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</si>
  <si>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</si>
  <si>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</si>
  <si>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</si>
  <si>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</si>
  <si>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</si>
  <si>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</si>
  <si>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</si>
  <si>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</si>
  <si>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</si>
  <si>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</si>
  <si>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</si>
  <si>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</si>
  <si>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</si>
  <si>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</si>
  <si>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</si>
  <si>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</si>
  <si>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</si>
  <si>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</si>
  <si>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</si>
  <si>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</si>
  <si>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</si>
  <si>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</si>
  <si>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</si>
  <si>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</si>
  <si>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</si>
  <si>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</si>
  <si>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</si>
  <si>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</si>
  <si>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</si>
  <si>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DividendsClassifiedAsExpense</t>
  </si>
  <si>
    <t>Dividends classified as expense</t>
  </si>
  <si>
    <t>RoyaltyExpense</t>
  </si>
  <si>
    <t>Royalty expense</t>
  </si>
  <si>
    <t>ResearchAndDevelopmentExpense</t>
  </si>
  <si>
    <t>Research and development expense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</si>
  <si>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</si>
  <si>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</si>
  <si>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</si>
  <si>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</si>
  <si>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</si>
  <si>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</si>
  <si>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</si>
  <si>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</si>
  <si>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</si>
  <si>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</si>
  <si>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</si>
  <si>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</si>
  <si>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</si>
  <si>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</si>
  <si>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</si>
  <si>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</si>
  <si>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</si>
  <si>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</si>
  <si>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</si>
  <si>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</si>
  <si>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</si>
  <si>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</si>
  <si>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</si>
  <si>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</si>
  <si>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</si>
  <si>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</si>
  <si>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</si>
  <si>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Expense due to unwinding of discount on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</si>
  <si>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</si>
  <si>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</si>
  <si>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</si>
  <si>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</si>
  <si>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</si>
  <si>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</si>
  <si>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</si>
  <si>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</si>
  <si>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</si>
  <si>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</si>
  <si>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</si>
  <si>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</si>
  <si>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</si>
  <si>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</si>
  <si>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</si>
  <si>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</si>
  <si>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</si>
  <si>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</si>
  <si>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</si>
  <si>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</si>
  <si>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</si>
  <si>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</si>
  <si>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</si>
  <si>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</si>
  <si>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</si>
  <si>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</si>
  <si>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</si>
  <si>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</si>
  <si>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</si>
  <si>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</si>
  <si>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</si>
  <si>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</si>
  <si>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</si>
  <si>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</si>
  <si>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</si>
  <si>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</si>
  <si>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</si>
  <si>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</si>
  <si>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</si>
  <si>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</si>
  <si>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</si>
  <si>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</si>
  <si>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</si>
  <si>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</si>
  <si>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</si>
  <si>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</si>
  <si>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</si>
  <si>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</si>
  <si>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</si>
  <si>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</si>
  <si>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</si>
  <si>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</si>
  <si>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</si>
  <si>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</si>
  <si>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</si>
  <si>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</si>
  <si>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</si>
  <si>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</si>
  <si>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</si>
  <si>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</si>
  <si>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</si>
  <si>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</si>
  <si>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</si>
  <si>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</si>
  <si>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</si>
  <si>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</si>
  <si>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</si>
  <si>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</si>
  <si>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</si>
  <si>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</si>
  <si>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</si>
  <si>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</si>
  <si>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</si>
  <si>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</si>
  <si>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</si>
  <si>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</si>
  <si>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</si>
  <si>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</si>
  <si>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</si>
  <si>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</si>
  <si>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</si>
  <si>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</si>
  <si>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</si>
  <si>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</si>
  <si>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</si>
  <si>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</si>
  <si>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</si>
  <si>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</si>
  <si>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</si>
  <si>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</si>
  <si>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</si>
  <si>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</si>
  <si>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</si>
  <si>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</si>
  <si>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</si>
  <si>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</si>
  <si>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</si>
  <si>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</si>
  <si>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</si>
  <si>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</si>
  <si>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</si>
  <si>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</si>
  <si>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</si>
  <si>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</si>
  <si>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</si>
  <si>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</si>
  <si>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</si>
  <si>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</si>
  <si>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</si>
  <si>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</si>
  <si>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</si>
  <si>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</si>
  <si>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</si>
  <si>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</si>
  <si>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</si>
  <si>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</si>
  <si>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</si>
  <si>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</si>
  <si>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</si>
  <si>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</si>
  <si>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</si>
  <si>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[100.000] General information about financial statements</t>
  </si>
  <si>
    <t>GeneralInformationAboutFinancialStatements</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</si>
  <si>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</si>
  <si>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</si>
  <si>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</si>
  <si>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</si>
  <si>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</si>
  <si>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</si>
  <si>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</si>
  <si>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</si>
  <si>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</si>
  <si>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</si>
  <si>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</si>
  <si>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</si>
  <si>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</si>
  <si>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</si>
  <si>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</si>
  <si>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</si>
  <si>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</si>
  <si>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</si>
  <si>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</si>
  <si>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</si>
  <si>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</si>
  <si>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</si>
  <si>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</si>
  <si>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</si>
  <si>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</si>
  <si>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</si>
  <si>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</si>
  <si>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</si>
  <si>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</si>
  <si>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</si>
  <si>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</si>
  <si>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</si>
  <si>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</si>
  <si>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</si>
  <si>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</si>
  <si>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</si>
  <si>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</si>
  <si>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</si>
  <si>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</si>
  <si>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</si>
  <si>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</si>
  <si>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</si>
  <si>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</si>
  <si>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</si>
  <si>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</si>
  <si>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</si>
  <si>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</si>
  <si>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</si>
  <si>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</si>
  <si>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</si>
  <si>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</si>
  <si>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</si>
  <si>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</si>
  <si>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</si>
  <si>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</si>
  <si>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</si>
  <si>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</si>
  <si>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</si>
  <si>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</si>
  <si>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</si>
  <si>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</si>
  <si>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</si>
  <si>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</si>
  <si>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</si>
  <si>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</si>
  <si>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</si>
  <si>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</si>
  <si>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</si>
  <si>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</si>
  <si>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</si>
  <si>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</si>
  <si>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</si>
  <si>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</si>
  <si>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</si>
  <si>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</si>
  <si>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</si>
  <si>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</si>
  <si>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</si>
  <si>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</si>
  <si>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</si>
  <si>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</si>
  <si>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</si>
  <si>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</si>
  <si>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</si>
  <si>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</si>
  <si>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</si>
  <si>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</si>
  <si>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</si>
  <si>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</si>
  <si>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</si>
  <si>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</si>
  <si>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</si>
  <si>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</si>
  <si>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</si>
  <si>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</si>
  <si>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</si>
  <si>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</si>
  <si>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</si>
  <si>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</si>
  <si>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</si>
  <si>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</si>
  <si>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</si>
  <si>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</si>
  <si>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</si>
  <si>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</si>
  <si>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</si>
  <si>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</si>
  <si>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</si>
  <si>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</si>
  <si>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Type of company</t>
  </si>
  <si>
    <t>cipc-ca-enum:TypeOfAuditorsOpinionList</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</si>
  <si>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</si>
  <si>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</si>
  <si>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</si>
  <si>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</si>
  <si>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</si>
  <si>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</si>
  <si>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</si>
  <si>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</si>
  <si>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</si>
  <si>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</si>
  <si>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</si>
  <si>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</si>
  <si>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</si>
  <si>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</si>
  <si>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</si>
  <si>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</si>
  <si>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</si>
  <si>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</si>
  <si>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</si>
  <si>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</si>
  <si>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</si>
  <si>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</si>
  <si>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</si>
  <si>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</si>
  <si>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</si>
  <si>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</si>
  <si>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</si>
  <si>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</si>
  <si>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</si>
  <si>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</si>
  <si>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</si>
  <si>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</si>
  <si>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</si>
  <si>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</si>
  <si>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</si>
  <si>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name of the legal act</t>
  </si>
  <si>
    <t>section</t>
  </si>
  <si>
    <t>Companies Act, No. 71 of 2008</t>
  </si>
  <si>
    <t>86; 87; 88; 89</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</si>
  <si>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</si>
  <si>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</si>
  <si>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</si>
  <si>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</si>
  <si>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</si>
  <si>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</si>
  <si>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</si>
  <si>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</si>
  <si>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</si>
  <si>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</si>
  <si>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</si>
  <si>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</si>
  <si>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</si>
  <si>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</si>
  <si>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</si>
  <si>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</si>
  <si>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</si>
  <si>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</si>
  <si>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</si>
  <si>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</si>
  <si>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</si>
  <si>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</si>
  <si>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</si>
  <si>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</si>
  <si>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</si>
  <si>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</si>
  <si>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</si>
  <si>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</si>
  <si>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26(2)</t>
  </si>
  <si>
    <t>Companies Regulation, 2011</t>
  </si>
  <si>
    <t>33(3) ; 24(5)</t>
  </si>
  <si>
    <t>30(3)</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</si>
  <si>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</si>
  <si>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</si>
  <si>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</si>
  <si>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</si>
  <si>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</si>
  <si>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</si>
  <si>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</si>
  <si>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</si>
  <si>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</si>
  <si>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</si>
  <si>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</si>
  <si>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</si>
  <si>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</si>
  <si>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CharteredInstituteOfBusinessManagement</t>
  </si>
  <si>
    <t>Chartered Institute of Business Management</t>
  </si>
  <si>
    <t>MCIBM</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</si>
  <si>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</si>
  <si>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</si>
  <si>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</si>
  <si>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</si>
  <si>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</si>
  <si>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</si>
  <si>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</si>
  <si>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cipc-fdn:registrationNumberItemType</t>
  </si>
  <si>
    <t>[Pattern applied: 13 digits]</t>
  </si>
  <si>
    <t>[Pattern applied: 20 characters]</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</si>
  <si>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</si>
  <si>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</si>
  <si>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</si>
  <si>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</si>
  <si>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</si>
  <si>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</si>
  <si>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</si>
  <si>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</si>
  <si>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</si>
  <si>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</si>
  <si>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</si>
  <si>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</si>
  <si>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</si>
  <si>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</si>
  <si>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</si>
  <si>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</si>
  <si>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</si>
  <si>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</si>
  <si>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</si>
  <si>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</si>
  <si>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</si>
  <si>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</si>
  <si>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</si>
  <si>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</si>
  <si>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</si>
  <si>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</si>
  <si>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</si>
  <si>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</si>
  <si>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</si>
  <si>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</si>
  <si>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</si>
  <si>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</si>
  <si>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</si>
  <si>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</si>
  <si>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</si>
  <si>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</si>
  <si>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</si>
  <si>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</si>
  <si>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</si>
  <si>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</si>
  <si>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</si>
  <si>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</si>
  <si>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</si>
  <si>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</si>
  <si>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</si>
  <si>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</si>
  <si>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</si>
  <si>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</si>
  <si>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</si>
  <si>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</si>
  <si>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</si>
  <si>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</si>
  <si>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</si>
  <si>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</si>
  <si>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</si>
  <si>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</si>
  <si>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</si>
  <si>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</si>
  <si>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</si>
  <si>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</si>
  <si>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</si>
  <si>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</si>
  <si>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</si>
  <si>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</si>
  <si>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</si>
  <si>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</si>
  <si>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</si>
  <si>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</si>
  <si>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</si>
  <si>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</si>
  <si>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</si>
  <si>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</si>
  <si>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</si>
  <si>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</si>
  <si>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</si>
  <si>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</si>
  <si>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</si>
  <si>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</si>
  <si>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</si>
  <si>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</si>
  <si>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</si>
  <si>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</si>
  <si>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</si>
  <si>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</si>
  <si>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</si>
  <si>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</si>
  <si>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</si>
  <si>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</si>
  <si>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</si>
  <si>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</si>
  <si>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</si>
  <si>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</si>
  <si>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</si>
  <si>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</si>
  <si>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</si>
  <si>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</si>
  <si>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</si>
  <si>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</si>
  <si>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</si>
  <si>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</si>
  <si>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</si>
  <si>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</si>
  <si>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</si>
  <si>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</si>
  <si>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</si>
  <si>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</si>
  <si>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</si>
  <si>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</si>
  <si>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</si>
  <si>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</si>
  <si>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</si>
  <si>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</si>
  <si>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</si>
  <si>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</si>
  <si>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</si>
  <si>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</si>
  <si>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</si>
  <si>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</si>
  <si>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</si>
  <si>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</si>
  <si>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</si>
  <si>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</si>
  <si>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</si>
  <si>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</si>
  <si>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</si>
  <si>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</si>
  <si>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</si>
  <si>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</si>
  <si>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</si>
  <si>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</si>
  <si>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</si>
  <si>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</si>
  <si>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</si>
  <si>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</si>
  <si>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</si>
  <si>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</si>
  <si>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</si>
  <si>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</si>
  <si>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</si>
  <si>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</si>
  <si>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</si>
  <si>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</si>
  <si>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</si>
  <si>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</si>
  <si>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</si>
  <si>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</si>
  <si>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</si>
  <si>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</si>
  <si>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</si>
  <si>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</si>
  <si>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</si>
  <si>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</si>
  <si>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</si>
  <si>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</si>
  <si>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</si>
  <si>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</si>
  <si>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</si>
  <si>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</si>
  <si>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</si>
  <si>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</si>
  <si>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</si>
  <si>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</si>
  <si>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</si>
  <si>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</si>
  <si>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</si>
  <si>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</si>
  <si>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</si>
  <si>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</si>
  <si>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</si>
  <si>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</si>
  <si>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</si>
  <si>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</si>
  <si>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</si>
  <si>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</si>
  <si>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</si>
  <si>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</si>
  <si>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</si>
  <si>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</si>
  <si>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</si>
  <si>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</si>
  <si>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</si>
  <si>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</si>
  <si>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</si>
  <si>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</si>
  <si>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</si>
  <si>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</si>
  <si>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RevenueFromGovernmentGrants</t>
  </si>
  <si>
    <t>Income from government grants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</si>
  <si>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</si>
  <si>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</si>
  <si>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</si>
  <si>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</si>
  <si>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</si>
  <si>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</si>
  <si>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</si>
  <si>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</si>
  <si>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</si>
  <si>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</si>
  <si>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</si>
  <si>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</si>
  <si>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</si>
  <si>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</si>
  <si>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</si>
  <si>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</si>
  <si>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</si>
  <si>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</si>
  <si>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</si>
  <si>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</si>
  <si>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</si>
  <si>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</si>
  <si>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</si>
  <si>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</si>
  <si>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</si>
  <si>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</si>
  <si>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</si>
  <si>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</si>
  <si>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</si>
  <si>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</si>
  <si>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</si>
  <si>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</si>
  <si>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</si>
  <si>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</si>
  <si>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</si>
  <si>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</si>
  <si>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</si>
  <si>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</si>
  <si>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</si>
  <si>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</si>
  <si>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</si>
  <si>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</si>
  <si>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</si>
  <si>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</si>
  <si>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</si>
  <si>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</si>
  <si>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</si>
  <si>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</si>
  <si>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</si>
  <si>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</si>
  <si>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</si>
  <si>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</si>
  <si>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</si>
  <si>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</si>
  <si>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</si>
  <si>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</si>
  <si>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</si>
  <si>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</si>
  <si>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</si>
  <si>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</si>
  <si>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</si>
  <si>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</si>
  <si>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</si>
  <si>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</si>
  <si>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</si>
  <si>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</si>
  <si>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</si>
  <si>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</si>
  <si>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</si>
  <si>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</si>
  <si>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</si>
  <si>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</si>
  <si>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</si>
  <si>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government grants [text block]</t>
  </si>
  <si>
    <t>Disclosure of impairment of assets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</si>
  <si>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</si>
  <si>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</si>
  <si>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</si>
  <si>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</si>
  <si>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</si>
  <si>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</si>
  <si>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</si>
  <si>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</si>
  <si>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</si>
  <si>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</si>
  <si>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</si>
  <si>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</si>
  <si>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</si>
  <si>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</si>
  <si>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</si>
  <si>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</si>
  <si>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</si>
  <si>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</si>
  <si>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</si>
  <si>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</si>
  <si>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</si>
  <si>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</si>
  <si>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</si>
  <si>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</si>
  <si>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</si>
  <si>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</si>
  <si>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</si>
  <si>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</si>
  <si>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</si>
  <si>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</si>
  <si>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</si>
  <si>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</si>
  <si>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</si>
  <si>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</si>
  <si>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</si>
  <si>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</si>
  <si>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</si>
  <si>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</si>
  <si>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</si>
  <si>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</si>
  <si>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</si>
  <si>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</si>
  <si>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</si>
  <si>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</si>
  <si>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</si>
  <si>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</si>
  <si>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</si>
  <si>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</si>
  <si>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</si>
  <si>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</si>
  <si>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</si>
  <si>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</si>
  <si>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</si>
  <si>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</si>
  <si>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</si>
  <si>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</si>
  <si>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</si>
  <si>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</si>
  <si>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</si>
  <si>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</si>
  <si>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</si>
  <si>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</si>
  <si>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</si>
  <si>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</si>
  <si>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</si>
  <si>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</si>
  <si>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</si>
  <si>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</si>
  <si>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</si>
  <si>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</si>
  <si>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</si>
  <si>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</si>
  <si>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</si>
  <si>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</si>
  <si>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</si>
  <si>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</si>
  <si>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</si>
  <si>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</si>
  <si>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</si>
  <si>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</si>
  <si>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</si>
  <si>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</si>
  <si>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</si>
  <si>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</si>
  <si>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</si>
  <si>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</si>
  <si>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</si>
  <si>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</si>
  <si>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</si>
  <si>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</si>
  <si>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</si>
  <si>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</si>
  <si>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</si>
  <si>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</si>
  <si>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</si>
  <si>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</si>
  <si>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</si>
  <si>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</si>
  <si>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</si>
  <si>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</si>
  <si>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</si>
  <si>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</si>
  <si>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</si>
  <si>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</si>
  <si>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</si>
  <si>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DisclosureOfGovernmentGrantsExplanatory</t>
  </si>
  <si>
    <t>DisclosureOfImpairmentOfAssetsExplanatory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</si>
  <si>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</si>
  <si>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</si>
  <si>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</si>
  <si>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</si>
  <si>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</si>
  <si>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</si>
  <si>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</si>
  <si>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</si>
  <si>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</si>
  <si>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</si>
  <si>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</si>
  <si>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</si>
  <si>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</si>
  <si>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</si>
  <si>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</si>
  <si>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</si>
  <si>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</si>
  <si>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</si>
  <si>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</si>
  <si>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</si>
  <si>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</si>
  <si>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</si>
  <si>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</si>
  <si>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</si>
  <si>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</si>
  <si>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</si>
  <si>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</si>
  <si>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</si>
  <si>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</si>
  <si>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</si>
  <si>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</si>
  <si>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</si>
  <si>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</si>
  <si>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</si>
  <si>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</si>
  <si>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</si>
  <si>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</si>
  <si>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</si>
  <si>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</si>
  <si>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</si>
  <si>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</si>
  <si>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</si>
  <si>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</si>
  <si>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</si>
  <si>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</si>
  <si>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</si>
  <si>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</si>
  <si>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</si>
  <si>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</si>
  <si>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</si>
  <si>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</si>
  <si>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</si>
  <si>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DisclosureOfTradingIncomeExpenseExplanatory</t>
  </si>
  <si>
    <t>DisclosureOfTreasurySharesExplanatory</t>
  </si>
  <si>
    <t>ListOfNotes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</si>
  <si>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</si>
  <si>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</si>
  <si>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</si>
  <si>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</si>
  <si>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</si>
  <si>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</si>
  <si>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</si>
  <si>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</si>
  <si>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</si>
  <si>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</si>
  <si>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</si>
  <si>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</si>
  <si>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</si>
  <si>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</si>
  <si>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</si>
  <si>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</si>
  <si>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</si>
  <si>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</si>
  <si>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</si>
  <si>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</si>
  <si>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</si>
  <si>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</si>
  <si>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</si>
  <si>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</si>
  <si>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</si>
  <si>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</si>
  <si>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</si>
  <si>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</si>
  <si>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</si>
  <si>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</si>
  <si>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</si>
  <si>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</si>
  <si>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</si>
  <si>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</si>
  <si>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</si>
  <si>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</si>
  <si>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</si>
  <si>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</si>
  <si>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</si>
  <si>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</si>
  <si>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</si>
  <si>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</si>
  <si>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</si>
  <si>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</si>
  <si>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</si>
  <si>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</si>
  <si>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</si>
  <si>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</si>
  <si>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</si>
  <si>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</si>
  <si>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</si>
  <si>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</si>
  <si>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</si>
  <si>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</si>
  <si>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</si>
  <si>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</si>
  <si>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</si>
  <si>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</si>
  <si>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</si>
  <si>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</si>
  <si>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</si>
  <si>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</si>
  <si>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</si>
  <si>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</si>
  <si>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</si>
  <si>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</si>
  <si>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</si>
  <si>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</si>
  <si>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</si>
  <si>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</si>
  <si>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</si>
  <si>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</si>
  <si>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</si>
  <si>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</si>
  <si>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</si>
  <si>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</si>
  <si>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</si>
  <si>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</si>
  <si>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</si>
  <si>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</si>
  <si>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</si>
  <si>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</si>
  <si>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</si>
  <si>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</si>
  <si>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</si>
  <si>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</si>
  <si>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</si>
  <si>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</si>
  <si>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</si>
  <si>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</si>
  <si>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</si>
  <si>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</si>
  <si>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</si>
  <si>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</si>
  <si>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</si>
  <si>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</si>
  <si>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</si>
  <si>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</si>
  <si>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</si>
  <si>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</si>
  <si>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</si>
  <si>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</si>
  <si>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</si>
  <si>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</si>
  <si>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</si>
  <si>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</si>
  <si>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</si>
  <si>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</si>
  <si>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</si>
  <si>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</si>
  <si>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</si>
  <si>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</si>
  <si>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</si>
  <si>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</si>
  <si>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</si>
  <si>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</si>
  <si>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</si>
  <si>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</si>
  <si>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</si>
  <si>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</si>
  <si>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</si>
  <si>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</si>
  <si>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</si>
  <si>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</si>
  <si>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</si>
  <si>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</si>
  <si>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</si>
  <si>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</si>
  <si>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</si>
  <si>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</si>
  <si>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</si>
  <si>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</si>
  <si>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</si>
  <si>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</si>
  <si>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</si>
  <si>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</si>
  <si>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</si>
  <si>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</si>
  <si>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</si>
  <si>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</si>
  <si>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</si>
  <si>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</si>
  <si>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</si>
  <si>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</si>
  <si>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</si>
  <si>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</si>
  <si>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</si>
  <si>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</si>
  <si>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</si>
  <si>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</si>
  <si>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</si>
  <si>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</si>
  <si>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</si>
  <si>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</si>
  <si>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</si>
  <si>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</si>
  <si>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</si>
  <si>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</si>
  <si>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</si>
  <si>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</si>
  <si>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</si>
  <si>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</si>
  <si>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</si>
  <si>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</si>
  <si>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</si>
  <si>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</si>
  <si>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</si>
  <si>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</si>
  <si>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</si>
  <si>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</si>
  <si>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</si>
  <si>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</si>
  <si>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</si>
  <si>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</si>
  <si>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</si>
  <si>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</si>
  <si>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</si>
  <si>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</si>
  <si>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</si>
  <si>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</si>
  <si>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</si>
  <si>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</si>
  <si>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</si>
  <si>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hyperinflationary reporting [text block]</t>
  </si>
  <si>
    <t>Disclosure of other provisions, contingent liabilities and contingent assets [text block]</t>
  </si>
  <si>
    <t>DisclosureOfHyperinflationaryReportingExplanatory</t>
  </si>
  <si>
    <t>DisclosureOfOtherProvisionsContingentLiabilitiesAndContingentAssetsExplanatory</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</si>
  <si>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</si>
  <si>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</si>
  <si>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</si>
  <si>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</si>
  <si>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</si>
  <si>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</si>
  <si>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</si>
  <si>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</si>
  <si>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</si>
  <si>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</si>
  <si>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</si>
  <si>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InsuranceServiceExpensesFromInsuranceContractsIssued</t>
  </si>
  <si>
    <t>Insurance service expenses from insurance contracts issued</t>
  </si>
  <si>
    <t>FinanceIncomeExpensesFromReinsuranceContractsHeldRecognisedInProfitOrLoss</t>
  </si>
  <si>
    <t>Finance income (expenses) from reinsurance contracts held recognised in profit or loss</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</si>
  <si>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</si>
  <si>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</si>
  <si>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</si>
  <si>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</si>
  <si>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</si>
  <si>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</si>
  <si>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</si>
  <si>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</si>
  <si>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</si>
  <si>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</si>
  <si>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</si>
  <si>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</si>
  <si>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</si>
  <si>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</si>
  <si>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</si>
  <si>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</si>
  <si>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</si>
  <si>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</si>
  <si>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</si>
  <si>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</si>
  <si>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</si>
  <si>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</si>
  <si>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</si>
  <si>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</si>
  <si>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</si>
  <si>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</si>
  <si>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</si>
  <si>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</si>
  <si>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</si>
  <si>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</si>
  <si>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</si>
  <si>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</si>
  <si>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</si>
  <si>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</si>
  <si>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</si>
  <si>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</si>
  <si>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</si>
  <si>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</si>
  <si>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</si>
  <si>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</si>
  <si>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</si>
  <si>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</si>
  <si>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</si>
  <si>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</si>
  <si>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</si>
  <si>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</si>
  <si>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</si>
  <si>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</si>
  <si>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</si>
  <si>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</si>
  <si>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</si>
  <si>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</si>
  <si>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</si>
  <si>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</si>
  <si>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</si>
  <si>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</si>
  <si>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</si>
  <si>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</si>
  <si>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</si>
  <si>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</si>
  <si>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</si>
  <si>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</si>
  <si>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</si>
  <si>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</si>
  <si>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</si>
  <si>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</si>
  <si>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</si>
  <si>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</si>
  <si>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</si>
  <si>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</si>
  <si>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</si>
  <si>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</si>
  <si>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</si>
  <si>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</si>
  <si>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</si>
  <si>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</si>
  <si>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</si>
  <si>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</si>
  <si>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</si>
  <si>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</si>
  <si>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</si>
  <si>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</si>
  <si>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</si>
  <si>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</si>
  <si>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</si>
  <si>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</si>
  <si>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</si>
  <si>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</si>
  <si>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</si>
  <si>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</si>
  <si>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</si>
  <si>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</si>
  <si>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</si>
  <si>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</si>
  <si>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</si>
  <si>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</si>
  <si>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</si>
  <si>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</si>
  <si>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</si>
  <si>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</si>
  <si>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</si>
  <si>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</si>
  <si>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</si>
  <si>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</si>
  <si>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</si>
  <si>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</si>
  <si>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</si>
  <si>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</si>
  <si>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</si>
  <si>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</si>
  <si>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</si>
  <si>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</si>
  <si>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</si>
  <si>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</si>
  <si>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</si>
  <si>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</si>
  <si>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</si>
  <si>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</si>
  <si>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</si>
  <si>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</si>
  <si>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</si>
  <si>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</si>
  <si>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</si>
  <si>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</si>
  <si>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</si>
  <si>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</si>
  <si>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</si>
  <si>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</si>
  <si>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</si>
  <si>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</si>
  <si>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</si>
  <si>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</si>
  <si>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</si>
  <si>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</si>
  <si>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</si>
  <si>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</si>
  <si>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</si>
  <si>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</si>
  <si>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</si>
  <si>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</si>
  <si>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</si>
  <si>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</si>
  <si>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</si>
  <si>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</si>
  <si>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</si>
  <si>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</si>
  <si>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</si>
  <si>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</si>
  <si>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</si>
  <si>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</si>
  <si>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</si>
  <si>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</si>
  <si>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</si>
  <si>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</si>
  <si>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</si>
  <si>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</si>
  <si>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</si>
  <si>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</si>
  <si>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</si>
  <si>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</si>
  <si>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</si>
  <si>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</si>
  <si>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</si>
  <si>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</si>
  <si>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</si>
  <si>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</si>
  <si>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</si>
  <si>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</si>
  <si>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</si>
  <si>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</si>
  <si>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</si>
  <si>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</si>
  <si>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</si>
  <si>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</si>
  <si>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</si>
  <si>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</si>
  <si>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</si>
  <si>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</si>
  <si>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</si>
  <si>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</si>
  <si>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</si>
  <si>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</si>
  <si>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</si>
  <si>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</si>
  <si>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</si>
  <si>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</si>
  <si>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AdjustmentsForIncreaseDecreaseInDeferredIncome</t>
  </si>
  <si>
    <t>Adjustments for increase (decrease) in deferred income</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</si>
  <si>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</si>
  <si>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</si>
  <si>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</si>
  <si>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</si>
  <si>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</si>
  <si>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</si>
  <si>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</si>
  <si>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</si>
  <si>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</si>
  <si>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</si>
  <si>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</si>
  <si>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</si>
  <si>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</si>
  <si>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</si>
  <si>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</si>
  <si>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</si>
  <si>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</si>
  <si>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</si>
  <si>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</si>
  <si>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</si>
  <si>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</si>
  <si>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</si>
  <si>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</si>
  <si>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</si>
  <si>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</si>
  <si>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</si>
  <si>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</si>
  <si>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</si>
  <si>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</si>
  <si>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</si>
  <si>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</si>
  <si>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</si>
  <si>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</si>
  <si>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</si>
  <si>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</si>
  <si>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</si>
  <si>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</si>
  <si>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</si>
  <si>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</si>
  <si>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</si>
  <si>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</si>
  <si>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</si>
  <si>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</si>
  <si>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</si>
  <si>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</si>
  <si>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</si>
  <si>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</si>
  <si>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</si>
  <si>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</si>
  <si>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</si>
  <si>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</si>
  <si>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</si>
  <si>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</si>
  <si>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</si>
  <si>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</si>
  <si>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</si>
  <si>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</si>
  <si>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</si>
  <si>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</si>
  <si>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</si>
  <si>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</si>
  <si>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</si>
  <si>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</si>
  <si>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</si>
  <si>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</si>
  <si>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</si>
  <si>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</si>
  <si>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</si>
  <si>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</si>
  <si>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</si>
  <si>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</si>
  <si>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</si>
  <si>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</si>
  <si>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</si>
  <si>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</si>
  <si>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</si>
  <si>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</si>
  <si>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</si>
  <si>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</si>
  <si>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</si>
  <si>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</si>
  <si>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</si>
  <si>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</si>
  <si>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</si>
  <si>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</si>
  <si>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</si>
  <si>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</si>
  <si>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</si>
  <si>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</si>
  <si>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</si>
  <si>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</si>
  <si>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</si>
  <si>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</si>
  <si>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</si>
  <si>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</si>
  <si>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</si>
  <si>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</si>
  <si>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</si>
  <si>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</si>
  <si>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</si>
  <si>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</si>
  <si>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</si>
  <si>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</si>
  <si>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</si>
  <si>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</si>
  <si>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</si>
  <si>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</si>
  <si>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</si>
  <si>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</si>
  <si>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</si>
  <si>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</si>
  <si>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</si>
  <si>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</si>
  <si>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</si>
  <si>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</si>
  <si>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</si>
  <si>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</si>
  <si>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</si>
  <si>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</si>
  <si>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</si>
  <si>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</si>
  <si>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</si>
  <si>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</si>
  <si>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</si>
  <si>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</si>
  <si>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</si>
  <si>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</si>
  <si>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</si>
  <si>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</si>
  <si>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</si>
  <si>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</si>
  <si>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</si>
  <si>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</si>
  <si>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</si>
  <si>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</si>
  <si>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</si>
  <si>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</si>
  <si>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</si>
  <si>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</si>
  <si>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</si>
  <si>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</si>
  <si>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</si>
  <si>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</si>
  <si>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</si>
  <si>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</si>
  <si>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</si>
  <si>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</si>
  <si>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</si>
  <si>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NameOfReportingEntityOrOtherMeansOfIdentification</t>
  </si>
  <si>
    <t>Name of reporting entity or other means of identification</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</si>
  <si>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</si>
  <si>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</si>
  <si>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</si>
  <si>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</si>
  <si>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</si>
  <si>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</si>
  <si>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</si>
  <si>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MaturityAxis</t>
  </si>
  <si>
    <t>Maturity [axis]</t>
  </si>
  <si>
    <t>AggregatedTimeBandsMember</t>
  </si>
  <si>
    <t>Aggregated time bands [member]</t>
  </si>
  <si>
    <t>NotLaterThanOneYearMember</t>
  </si>
  <si>
    <t>Not later than one year [member]</t>
  </si>
  <si>
    <t>LaterThanOneYearMember</t>
  </si>
  <si>
    <t>Later than one year [member]</t>
  </si>
  <si>
    <t>DividendsProposedOrDeclaredBeforeFinancialStatementsAuthorisedForIssueButNotRecognisedAsDistributionToOwners</t>
  </si>
  <si>
    <t>Dividends proposed or declared before financial statements authorised for issue but not recognised as distribution to owners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</si>
  <si>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</si>
  <si>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</si>
  <si>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</si>
  <si>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</si>
  <si>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</si>
  <si>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</si>
  <si>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</si>
  <si>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</si>
  <si>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</si>
  <si>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</si>
  <si>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</si>
  <si>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</si>
  <si>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</si>
  <si>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</si>
  <si>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</si>
  <si>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</si>
  <si>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</si>
  <si>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</si>
  <si>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</si>
  <si>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</si>
  <si>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</si>
  <si>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</si>
  <si>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</si>
  <si>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</si>
  <si>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</si>
  <si>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</si>
  <si>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</si>
  <si>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</si>
  <si>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</si>
  <si>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</si>
  <si>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</si>
  <si>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</si>
  <si>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</si>
  <si>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</si>
  <si>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</si>
  <si>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</si>
  <si>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</si>
  <si>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</si>
  <si>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</si>
  <si>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</si>
  <si>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</si>
  <si>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</si>
  <si>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</si>
  <si>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</si>
  <si>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</si>
  <si>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</si>
  <si>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</si>
  <si>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</si>
  <si>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</si>
  <si>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</si>
  <si>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</si>
  <si>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</si>
  <si>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</si>
  <si>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</si>
  <si>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</si>
  <si>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</si>
  <si>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</si>
  <si>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</si>
  <si>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</si>
  <si>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</si>
  <si>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</si>
  <si>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</si>
  <si>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</si>
  <si>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</si>
  <si>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</si>
  <si>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</si>
  <si>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</si>
  <si>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</si>
  <si>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</si>
  <si>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</si>
  <si>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</si>
  <si>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</si>
  <si>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</si>
  <si>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</si>
  <si>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</si>
  <si>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</si>
  <si>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</si>
  <si>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</si>
  <si>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</si>
  <si>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</si>
  <si>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</si>
  <si>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</si>
  <si>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</si>
  <si>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</si>
  <si>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</si>
  <si>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</si>
  <si>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</si>
  <si>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</si>
  <si>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</si>
  <si>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</si>
  <si>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</si>
  <si>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</si>
  <si>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</si>
  <si>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</si>
  <si>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</si>
  <si>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</si>
  <si>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</si>
  <si>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</si>
  <si>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</si>
  <si>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</si>
  <si>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</si>
  <si>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</si>
  <si>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</si>
  <si>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</si>
  <si>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</si>
  <si>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</si>
  <si>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</si>
  <si>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</si>
  <si>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</si>
  <si>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</si>
  <si>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</si>
  <si>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</si>
  <si>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</si>
  <si>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</si>
  <si>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</si>
  <si>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</si>
  <si>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</si>
  <si>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</si>
  <si>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</si>
  <si>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</si>
  <si>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</si>
  <si>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</si>
  <si>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</si>
  <si>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</si>
  <si>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</si>
  <si>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</si>
  <si>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</si>
  <si>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</si>
  <si>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</si>
  <si>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</si>
  <si>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</si>
  <si>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</si>
  <si>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</si>
  <si>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</si>
  <si>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</si>
  <si>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</si>
  <si>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</si>
  <si>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</si>
  <si>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</si>
  <si>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</si>
  <si>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</si>
  <si>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</si>
  <si>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</si>
  <si>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</si>
  <si>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</si>
  <si>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</si>
  <si>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</si>
  <si>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</si>
  <si>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</si>
  <si>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</si>
  <si>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</si>
  <si>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</si>
  <si>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</si>
  <si>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</si>
  <si>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</si>
  <si>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</si>
  <si>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</si>
  <si>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</si>
  <si>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</si>
  <si>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</si>
  <si>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</si>
  <si>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</si>
  <si>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</si>
  <si>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</si>
  <si>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</si>
  <si>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</si>
  <si>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</si>
  <si>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</si>
  <si>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</si>
  <si>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</si>
  <si>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</si>
  <si>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</si>
  <si>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</si>
  <si>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</si>
  <si>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</si>
  <si>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</si>
  <si>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</si>
  <si>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</si>
  <si>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</si>
  <si>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</si>
  <si>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</si>
  <si>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</si>
  <si>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</si>
  <si>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</si>
  <si>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</si>
  <si>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</si>
  <si>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</si>
  <si>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</si>
  <si>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</si>
  <si>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</si>
  <si>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</si>
  <si>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</si>
  <si>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</si>
  <si>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</si>
  <si>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</si>
  <si>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</si>
  <si>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</si>
  <si>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</si>
  <si>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</si>
  <si>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</si>
  <si>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</si>
  <si>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</si>
  <si>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</si>
  <si>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</si>
  <si>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</si>
  <si>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</si>
  <si>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</si>
  <si>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</si>
  <si>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</si>
  <si>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</si>
  <si>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</si>
  <si>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</si>
  <si>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</si>
  <si>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</si>
  <si>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</si>
  <si>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</si>
  <si>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</si>
  <si>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</si>
  <si>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</si>
  <si>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</si>
  <si>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</si>
  <si>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</si>
  <si>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</si>
  <si>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</si>
  <si>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</si>
  <si>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</si>
  <si>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</si>
  <si>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</si>
  <si>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</si>
  <si>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</si>
  <si>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</si>
  <si>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DeferredIncomeRecognisedAsOfAcquisitionDate</t>
  </si>
  <si>
    <t>Deferred income recognised as of acquisition date</t>
  </si>
  <si>
    <t>CashAndCashEquivalentsRecognisedAsOfAcquisitionDate</t>
  </si>
  <si>
    <t>Cash and cash equivalents recognised as of acquisition date</t>
  </si>
  <si>
    <t>GainRecognisedInBargainPurchaseTransaction</t>
  </si>
  <si>
    <t>Gain recognised in bargain purchase transaction</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</si>
  <si>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</si>
  <si>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</si>
  <si>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</si>
  <si>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</si>
  <si>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</si>
  <si>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</si>
  <si>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</si>
  <si>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</si>
  <si>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</si>
  <si>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</si>
  <si>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</si>
  <si>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</si>
  <si>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</si>
  <si>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</si>
  <si>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</si>
  <si>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</si>
  <si>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</si>
  <si>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</si>
  <si>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</si>
  <si>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</si>
  <si>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</si>
  <si>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</si>
  <si>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</si>
  <si>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</si>
  <si>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</si>
  <si>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</si>
  <si>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</si>
  <si>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</si>
  <si>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</si>
  <si>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</si>
  <si>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</si>
  <si>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</si>
  <si>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</si>
  <si>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</si>
  <si>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</si>
  <si>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</si>
  <si>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</si>
  <si>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</si>
  <si>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</si>
  <si>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</si>
  <si>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</si>
  <si>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</si>
  <si>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</si>
  <si>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</si>
  <si>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</si>
  <si>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</si>
  <si>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</si>
  <si>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</si>
  <si>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</si>
  <si>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</si>
  <si>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</si>
  <si>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</si>
  <si>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</si>
  <si>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</si>
  <si>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</si>
  <si>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</si>
  <si>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</si>
  <si>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</si>
  <si>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</si>
  <si>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</si>
  <si>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</si>
  <si>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</si>
  <si>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</si>
  <si>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</si>
  <si>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</si>
  <si>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</si>
  <si>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</si>
  <si>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</si>
  <si>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</si>
  <si>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</si>
  <si>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</si>
  <si>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</si>
  <si>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</si>
  <si>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</si>
  <si>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</si>
  <si>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</si>
  <si>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</si>
  <si>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</si>
  <si>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</si>
  <si>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</si>
  <si>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</si>
  <si>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</si>
  <si>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</si>
  <si>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</si>
  <si>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</si>
  <si>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</si>
  <si>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</si>
  <si>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</si>
  <si>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</si>
  <si>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</si>
  <si>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</si>
  <si>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</si>
  <si>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</si>
  <si>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</si>
  <si>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</si>
  <si>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</si>
  <si>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</si>
  <si>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</si>
  <si>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</si>
  <si>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</si>
  <si>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</si>
  <si>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</si>
  <si>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</si>
  <si>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</si>
  <si>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</si>
  <si>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</si>
  <si>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</si>
  <si>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</si>
  <si>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</si>
  <si>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</si>
  <si>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</si>
  <si>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</si>
  <si>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</si>
  <si>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</si>
  <si>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</si>
  <si>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</si>
  <si>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</si>
  <si>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</si>
  <si>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</si>
  <si>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</si>
  <si>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</si>
  <si>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</si>
  <si>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</si>
  <si>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</si>
  <si>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</si>
  <si>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</si>
  <si>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</si>
  <si>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</si>
  <si>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</si>
  <si>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</si>
  <si>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</si>
  <si>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</si>
  <si>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</si>
  <si>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</si>
  <si>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</si>
  <si>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</si>
  <si>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</si>
  <si>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</si>
  <si>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</si>
  <si>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</si>
  <si>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</si>
  <si>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</si>
  <si>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</si>
  <si>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</si>
  <si>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</si>
  <si>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</si>
  <si>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</si>
  <si>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</si>
  <si>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</si>
  <si>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</si>
  <si>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</si>
  <si>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</si>
  <si>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</si>
  <si>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</si>
  <si>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</si>
  <si>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</si>
  <si>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</si>
  <si>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</si>
  <si>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</si>
  <si>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</si>
  <si>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</si>
  <si>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</si>
  <si>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</si>
  <si>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</si>
  <si>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</si>
  <si>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</si>
  <si>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</si>
  <si>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</si>
  <si>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</si>
  <si>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</si>
  <si>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</si>
  <si>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</si>
  <si>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</si>
  <si>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</si>
  <si>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</si>
  <si>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</si>
  <si>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</si>
  <si>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</si>
  <si>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</si>
  <si>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</si>
  <si>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</si>
  <si>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</si>
  <si>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</si>
  <si>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</si>
  <si>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</si>
  <si>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</si>
  <si>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</si>
  <si>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</si>
  <si>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</si>
  <si>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</si>
  <si>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</si>
  <si>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</si>
  <si>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</si>
  <si>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</si>
  <si>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</si>
  <si>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</si>
  <si>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</si>
  <si>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</si>
  <si>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</si>
  <si>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</si>
  <si>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</si>
  <si>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</si>
  <si>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</si>
  <si>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</si>
  <si>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</si>
  <si>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</si>
  <si>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</si>
  <si>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</si>
  <si>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</si>
  <si>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</si>
  <si>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</si>
  <si>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</si>
  <si>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</si>
  <si>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</si>
  <si>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</si>
  <si>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</si>
  <si>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</si>
  <si>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</si>
  <si>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</si>
  <si>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</si>
  <si>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</si>
  <si>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</si>
  <si>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</si>
  <si>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</si>
  <si>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</si>
  <si>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</si>
  <si>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</si>
  <si>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</si>
  <si>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</si>
  <si>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</si>
  <si>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</si>
  <si>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</si>
  <si>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</si>
  <si>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</si>
  <si>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</si>
  <si>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</si>
  <si>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</si>
  <si>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</si>
  <si>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</si>
  <si>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</si>
  <si>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</si>
  <si>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</si>
  <si>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</si>
  <si>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</si>
  <si>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</si>
  <si>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</si>
  <si>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</si>
  <si>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</si>
  <si>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</si>
  <si>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</si>
  <si>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</si>
  <si>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</si>
  <si>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</si>
  <si>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</si>
  <si>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</si>
  <si>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</si>
  <si>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</si>
  <si>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</si>
  <si>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</si>
  <si>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</si>
  <si>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</si>
  <si>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</si>
  <si>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</si>
  <si>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</si>
  <si>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</si>
  <si>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</si>
  <si>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</si>
  <si>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</si>
  <si>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</si>
  <si>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</si>
  <si>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</si>
  <si>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</si>
  <si>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</si>
  <si>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</si>
  <si>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</si>
  <si>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</si>
  <si>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</si>
  <si>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</si>
  <si>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</si>
  <si>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</si>
  <si>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</si>
  <si>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</si>
  <si>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</si>
  <si>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</si>
  <si>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</si>
  <si>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</si>
  <si>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</si>
  <si>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</si>
  <si>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</si>
  <si>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</si>
  <si>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</si>
  <si>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</si>
  <si>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</si>
  <si>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</si>
  <si>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</si>
  <si>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</si>
  <si>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</si>
  <si>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</si>
  <si>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</si>
  <si>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</si>
  <si>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</si>
  <si>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</si>
  <si>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</si>
  <si>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</si>
  <si>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</si>
  <si>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</si>
  <si>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</si>
  <si>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</si>
  <si>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</si>
  <si>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</si>
  <si>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</si>
  <si>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</si>
  <si>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</si>
  <si>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</si>
  <si>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</si>
  <si>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</si>
  <si>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</si>
  <si>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</si>
  <si>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</si>
  <si>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</si>
  <si>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</si>
  <si>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</si>
  <si>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</si>
  <si>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</si>
  <si>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</si>
  <si>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</si>
  <si>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</si>
  <si>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</si>
  <si>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</si>
  <si>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</si>
  <si>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</si>
  <si>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</si>
  <si>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</si>
  <si>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</si>
  <si>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</si>
  <si>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</si>
  <si>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</si>
  <si>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</si>
  <si>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</si>
  <si>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</si>
  <si>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</si>
  <si>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</si>
  <si>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</si>
  <si>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</si>
  <si>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</si>
  <si>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</si>
  <si>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</si>
  <si>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</si>
  <si>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</si>
  <si>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</si>
  <si>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</si>
  <si>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</si>
  <si>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</si>
  <si>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</si>
  <si>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</si>
  <si>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</si>
  <si>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</si>
  <si>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</si>
  <si>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</si>
  <si>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</si>
  <si>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</si>
  <si>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</si>
  <si>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</si>
  <si>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</si>
  <si>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</si>
  <si>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</si>
  <si>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</si>
  <si>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</si>
  <si>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</si>
  <si>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</si>
  <si>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</si>
  <si>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</si>
  <si>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</si>
  <si>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</si>
  <si>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</si>
  <si>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</si>
  <si>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</si>
  <si>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</si>
  <si>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</si>
  <si>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</si>
  <si>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</si>
  <si>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</si>
  <si>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</si>
  <si>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</si>
  <si>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</si>
  <si>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</si>
  <si>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</si>
  <si>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</si>
  <si>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</si>
  <si>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</si>
  <si>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</si>
  <si>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</si>
  <si>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</si>
  <si>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</si>
  <si>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</si>
  <si>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</si>
  <si>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</si>
  <si>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</si>
  <si>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</si>
  <si>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</si>
  <si>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</si>
  <si>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</si>
  <si>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</si>
  <si>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</si>
  <si>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</si>
  <si>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</si>
  <si>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</si>
  <si>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</si>
  <si>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</si>
  <si>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</si>
  <si>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</si>
  <si>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</si>
  <si>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</si>
  <si>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</si>
  <si>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</si>
  <si>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</si>
  <si>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</si>
  <si>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</si>
  <si>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</si>
  <si>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</si>
  <si>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</si>
  <si>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</si>
  <si>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</si>
  <si>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</si>
  <si>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</si>
  <si>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</si>
  <si>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</si>
  <si>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</si>
  <si>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</si>
  <si>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</si>
  <si>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</si>
  <si>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</si>
  <si>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</si>
  <si>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</si>
  <si>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</si>
  <si>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</si>
  <si>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</si>
  <si>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</si>
  <si>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</si>
  <si>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</si>
  <si>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</si>
  <si>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</si>
  <si>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</si>
  <si>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</si>
  <si>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</si>
  <si>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</si>
  <si>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</si>
  <si>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</si>
  <si>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</si>
  <si>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</si>
  <si>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</si>
  <si>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</si>
  <si>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</si>
  <si>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</si>
  <si>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</si>
  <si>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</si>
  <si>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</si>
  <si>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</si>
  <si>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</si>
  <si>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</si>
  <si>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</si>
  <si>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</si>
  <si>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</si>
  <si>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</si>
  <si>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</si>
  <si>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</si>
  <si>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</si>
  <si>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</si>
  <si>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</si>
  <si>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</si>
  <si>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</si>
  <si>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</si>
  <si>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</si>
  <si>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</si>
  <si>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</si>
  <si>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</si>
  <si>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</si>
  <si>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</si>
  <si>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</si>
  <si>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</si>
  <si>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</si>
  <si>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</si>
  <si>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</si>
  <si>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</si>
  <si>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</si>
  <si>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</si>
  <si>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</si>
  <si>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</si>
  <si>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</si>
  <si>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</si>
  <si>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</si>
  <si>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</si>
  <si>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</si>
  <si>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</si>
  <si>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</si>
  <si>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</si>
  <si>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</si>
  <si>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</si>
  <si>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</si>
  <si>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</si>
  <si>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</si>
  <si>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</si>
  <si>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</si>
  <si>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</si>
  <si>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</si>
  <si>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</si>
  <si>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</si>
  <si>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</si>
  <si>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</si>
  <si>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</si>
  <si>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</si>
  <si>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</si>
  <si>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</si>
  <si>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</si>
  <si>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</si>
  <si>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</si>
  <si>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</si>
  <si>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</si>
  <si>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</si>
  <si>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</si>
  <si>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</si>
  <si>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</si>
  <si>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</si>
  <si>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</si>
  <si>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</si>
  <si>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</si>
  <si>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</si>
  <si>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</si>
  <si>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</si>
  <si>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</si>
  <si>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</si>
  <si>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</si>
  <si>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</si>
  <si>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</si>
  <si>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</si>
  <si>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</si>
  <si>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</si>
  <si>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</si>
  <si>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</si>
  <si>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</si>
  <si>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</si>
  <si>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</si>
  <si>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</si>
  <si>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</si>
  <si>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</si>
  <si>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</si>
  <si>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</si>
  <si>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</si>
  <si>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</si>
  <si>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</si>
  <si>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</si>
  <si>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</si>
  <si>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</si>
  <si>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</si>
  <si>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</si>
  <si>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</si>
  <si>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</si>
  <si>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</si>
  <si>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</si>
  <si>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</si>
  <si>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</si>
  <si>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</si>
  <si>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</si>
  <si>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</si>
  <si>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</si>
  <si>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</si>
  <si>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</si>
  <si>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</si>
  <si>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</si>
  <si>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</si>
  <si>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</si>
  <si>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</si>
  <si>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</si>
  <si>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</si>
  <si>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</si>
  <si>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</si>
  <si>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</si>
  <si>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</si>
  <si>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</si>
  <si>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</si>
  <si>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</si>
  <si>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</si>
  <si>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</si>
  <si>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</si>
  <si>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</si>
  <si>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</si>
  <si>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</si>
  <si>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</si>
  <si>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</si>
  <si>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</si>
  <si>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</si>
  <si>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</si>
  <si>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</si>
  <si>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</si>
  <si>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</si>
  <si>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</si>
  <si>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</si>
  <si>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</si>
  <si>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</si>
  <si>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</si>
  <si>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</si>
  <si>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</si>
  <si>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</si>
  <si>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</si>
  <si>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</si>
  <si>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</si>
  <si>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</si>
  <si>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</si>
  <si>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</si>
  <si>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</si>
  <si>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</si>
  <si>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</si>
  <si>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</si>
  <si>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</si>
  <si>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</si>
  <si>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</si>
  <si>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</si>
  <si>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</si>
  <si>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</si>
  <si>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</si>
  <si>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</si>
  <si>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</si>
  <si>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</si>
  <si>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</si>
  <si>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</si>
  <si>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</si>
  <si>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</si>
  <si>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</si>
  <si>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</si>
  <si>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</si>
  <si>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</si>
  <si>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</si>
  <si>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</si>
  <si>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</si>
  <si>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</si>
  <si>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</si>
  <si>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</si>
  <si>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</si>
  <si>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</si>
  <si>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</si>
  <si>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</si>
  <si>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</si>
  <si>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</si>
  <si>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</si>
  <si>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</si>
  <si>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</si>
  <si>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</si>
  <si>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</si>
  <si>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</si>
  <si>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</si>
  <si>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</si>
  <si>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</si>
  <si>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</si>
  <si>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</si>
  <si>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</si>
  <si>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</si>
  <si>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</si>
  <si>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</si>
  <si>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</si>
  <si>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</si>
  <si>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</si>
  <si>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</si>
  <si>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</si>
  <si>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</si>
  <si>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</si>
  <si>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</si>
  <si>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</si>
  <si>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</si>
  <si>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</si>
  <si>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</si>
  <si>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</si>
  <si>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</si>
  <si>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</si>
  <si>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</si>
  <si>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</si>
  <si>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</si>
  <si>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</si>
  <si>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</si>
  <si>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</si>
  <si>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</si>
  <si>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</si>
  <si>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</si>
  <si>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</si>
  <si>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</si>
  <si>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</si>
  <si>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</si>
  <si>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</si>
  <si>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</si>
  <si>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</si>
  <si>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</si>
  <si>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</si>
  <si>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</si>
  <si>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</si>
  <si>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</si>
  <si>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</si>
  <si>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</si>
  <si>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</si>
  <si>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</si>
  <si>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</si>
  <si>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</si>
  <si>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</si>
  <si>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</si>
  <si>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</si>
  <si>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</si>
  <si>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</si>
  <si>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</si>
  <si>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</si>
  <si>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</si>
  <si>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</si>
  <si>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</si>
  <si>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</si>
  <si>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</si>
  <si>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</si>
  <si>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</si>
  <si>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</si>
  <si>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</si>
  <si>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</si>
  <si>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</si>
  <si>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</si>
  <si>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</si>
  <si>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</si>
  <si>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</si>
  <si>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</si>
  <si>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</si>
  <si>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</si>
  <si>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</si>
  <si>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</si>
  <si>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</si>
  <si>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</si>
  <si>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</si>
  <si>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</si>
  <si>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</si>
  <si>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</si>
  <si>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</si>
  <si>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</si>
  <si>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</si>
  <si>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</si>
  <si>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</si>
  <si>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</si>
  <si>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</si>
  <si>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</si>
  <si>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</si>
  <si>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</si>
  <si>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</si>
  <si>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</si>
  <si>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</si>
  <si>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</si>
  <si>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</si>
  <si>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</si>
  <si>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</si>
  <si>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</si>
  <si>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DescriptionOfReasonForUsingPresentationAlternative</t>
  </si>
  <si>
    <t>Description of reason for using presentation alternative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</si>
  <si>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</si>
  <si>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</si>
  <si>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</si>
  <si>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</si>
  <si>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</si>
  <si>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</si>
  <si>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</si>
  <si>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</si>
  <si>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</si>
  <si>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</si>
  <si>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</si>
  <si>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</si>
  <si>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</si>
  <si>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</si>
  <si>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</si>
  <si>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</si>
  <si>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</si>
  <si>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</si>
  <si>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</si>
  <si>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</si>
  <si>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</si>
  <si>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</si>
  <si>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</si>
  <si>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</si>
  <si>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</si>
  <si>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</si>
  <si>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</si>
  <si>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</si>
  <si>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</si>
  <si>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</si>
  <si>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GainsLossesOnFinancialAssetsReclassifiedOutOfFinancialAssetsAtFairValueThroughProfitOrLossRecognisedInProfitOrLoss</t>
  </si>
  <si>
    <t>Gains (losses) on financial assets reclassified out of financial assets at fair value through profit or loss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</si>
  <si>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</si>
  <si>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</si>
  <si>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</si>
  <si>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</si>
  <si>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</si>
  <si>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</si>
  <si>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</si>
  <si>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</si>
  <si>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</si>
  <si>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</si>
  <si>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</si>
  <si>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</si>
  <si>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</si>
  <si>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</si>
  <si>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</si>
  <si>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</si>
  <si>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</si>
  <si>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</si>
  <si>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</si>
  <si>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</si>
  <si>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</si>
  <si>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</si>
  <si>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</si>
  <si>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</si>
  <si>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</si>
  <si>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</si>
  <si>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</si>
  <si>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</si>
  <si>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</si>
  <si>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</si>
  <si>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</si>
  <si>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</si>
  <si>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</si>
  <si>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</si>
  <si>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</si>
  <si>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</si>
  <si>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</si>
  <si>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</si>
  <si>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</si>
  <si>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</si>
  <si>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</si>
  <si>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</si>
  <si>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</si>
  <si>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</si>
  <si>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</si>
  <si>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</si>
  <si>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</si>
  <si>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</si>
  <si>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</si>
  <si>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</si>
  <si>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</si>
  <si>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</si>
  <si>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</si>
  <si>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</si>
  <si>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</si>
  <si>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</si>
  <si>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</si>
  <si>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</si>
  <si>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</si>
  <si>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</si>
  <si>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</si>
  <si>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</si>
  <si>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</si>
  <si>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</si>
  <si>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</si>
  <si>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</si>
  <si>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</si>
  <si>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</si>
  <si>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</si>
  <si>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</si>
  <si>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</si>
  <si>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</si>
  <si>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</si>
  <si>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</si>
  <si>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</si>
  <si>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</si>
  <si>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</si>
  <si>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</si>
  <si>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</si>
  <si>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</si>
  <si>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</si>
  <si>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</si>
  <si>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</si>
  <si>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</si>
  <si>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</si>
  <si>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</si>
  <si>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</si>
  <si>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</si>
  <si>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</si>
  <si>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</si>
  <si>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</si>
  <si>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</si>
  <si>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</si>
  <si>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</si>
  <si>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</si>
  <si>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</si>
  <si>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</si>
  <si>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</si>
  <si>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</si>
  <si>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</si>
  <si>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</si>
  <si>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</si>
  <si>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</si>
  <si>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</si>
  <si>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</si>
  <si>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</si>
  <si>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</si>
  <si>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</si>
  <si>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</si>
  <si>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</si>
  <si>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</si>
  <si>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</si>
  <si>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</si>
  <si>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</si>
  <si>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</si>
  <si>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</si>
  <si>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</si>
  <si>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</si>
  <si>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</si>
  <si>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</si>
  <si>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</si>
  <si>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</si>
  <si>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</si>
  <si>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</si>
  <si>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</si>
  <si>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</si>
  <si>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</si>
  <si>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</si>
  <si>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</si>
  <si>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</si>
  <si>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</si>
  <si>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</si>
  <si>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</si>
  <si>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</si>
  <si>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</si>
  <si>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</si>
  <si>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</si>
  <si>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</si>
  <si>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</si>
  <si>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</si>
  <si>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</si>
  <si>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</si>
  <si>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</si>
  <si>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</si>
  <si>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</si>
  <si>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</si>
  <si>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</si>
  <si>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</si>
  <si>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</si>
  <si>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</si>
  <si>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</si>
  <si>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</si>
  <si>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</si>
  <si>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</si>
  <si>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</si>
  <si>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</si>
  <si>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</si>
  <si>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</si>
  <si>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</si>
  <si>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</si>
  <si>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</si>
  <si>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</si>
  <si>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</si>
  <si>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</si>
  <si>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</si>
  <si>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</si>
  <si>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</si>
  <si>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</si>
  <si>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</si>
  <si>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</si>
  <si>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</si>
  <si>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</si>
  <si>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</si>
  <si>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</si>
  <si>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</si>
  <si>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</si>
  <si>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</si>
  <si>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</si>
  <si>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</si>
  <si>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</si>
  <si>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</si>
  <si>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</si>
  <si>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</si>
  <si>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</si>
  <si>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</si>
  <si>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</si>
  <si>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</si>
  <si>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</si>
  <si>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</si>
  <si>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</si>
  <si>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</si>
  <si>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</si>
  <si>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</si>
  <si>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</si>
  <si>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</si>
  <si>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</si>
  <si>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</si>
  <si>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</si>
  <si>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</si>
  <si>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</si>
  <si>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</si>
  <si>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</si>
  <si>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</si>
  <si>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</si>
  <si>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</si>
  <si>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</si>
  <si>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</si>
  <si>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</si>
  <si>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</si>
  <si>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</si>
  <si>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</si>
  <si>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</si>
  <si>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</si>
  <si>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</si>
  <si>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</si>
  <si>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</si>
  <si>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</si>
  <si>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</si>
  <si>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</si>
  <si>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</si>
  <si>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</si>
  <si>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</si>
  <si>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</si>
  <si>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</si>
  <si>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</si>
  <si>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</si>
  <si>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</si>
  <si>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</si>
  <si>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</si>
  <si>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</si>
  <si>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</si>
  <si>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</si>
  <si>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</si>
  <si>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</si>
  <si>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</si>
  <si>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</si>
  <si>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</si>
  <si>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</si>
  <si>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</si>
  <si>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</si>
  <si>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</si>
  <si>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</si>
  <si>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</si>
  <si>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</si>
  <si>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</si>
  <si>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</si>
  <si>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</si>
  <si>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</si>
  <si>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</si>
  <si>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</si>
  <si>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</si>
  <si>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</si>
  <si>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</si>
  <si>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</si>
  <si>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</si>
  <si>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</si>
  <si>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</si>
  <si>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</si>
  <si>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</si>
  <si>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</si>
  <si>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</si>
  <si>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</si>
  <si>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</si>
  <si>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</si>
  <si>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</si>
  <si>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</si>
  <si>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</si>
  <si>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</si>
  <si>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</si>
  <si>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</si>
  <si>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</si>
  <si>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</si>
  <si>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</si>
  <si>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</si>
  <si>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</si>
  <si>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</si>
  <si>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</si>
  <si>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</si>
  <si>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</si>
  <si>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</si>
  <si>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</si>
  <si>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</si>
  <si>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</si>
  <si>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</si>
  <si>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</si>
  <si>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</si>
  <si>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</si>
  <si>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</si>
  <si>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</si>
  <si>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</si>
  <si>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</si>
  <si>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</si>
  <si>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</si>
  <si>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</si>
  <si>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</si>
  <si>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</si>
  <si>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</si>
  <si>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</si>
  <si>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</si>
  <si>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</si>
  <si>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</si>
  <si>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</si>
  <si>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</si>
  <si>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</si>
  <si>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</si>
  <si>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</si>
  <si>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</si>
  <si>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</si>
  <si>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</si>
  <si>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</si>
  <si>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</si>
  <si>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</si>
  <si>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</si>
  <si>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</si>
  <si>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</si>
  <si>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</si>
  <si>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</si>
  <si>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</si>
  <si>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</si>
  <si>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</si>
  <si>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</si>
  <si>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</si>
  <si>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</si>
  <si>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</si>
  <si>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</si>
  <si>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</si>
  <si>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</si>
  <si>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</si>
  <si>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</si>
  <si>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</si>
  <si>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</si>
  <si>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</si>
  <si>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</si>
  <si>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</si>
  <si>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</si>
  <si>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</si>
  <si>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</si>
  <si>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</si>
  <si>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</si>
  <si>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</si>
  <si>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</si>
  <si>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</si>
  <si>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</si>
  <si>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</si>
  <si>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</si>
  <si>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</si>
  <si>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</si>
  <si>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</si>
  <si>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</si>
  <si>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</si>
  <si>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</si>
  <si>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</si>
  <si>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</si>
  <si>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</si>
  <si>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</si>
  <si>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</si>
  <si>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</si>
  <si>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</si>
  <si>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</si>
  <si>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</si>
  <si>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</si>
  <si>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</si>
  <si>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</si>
  <si>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</si>
  <si>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</si>
  <si>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</si>
  <si>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</si>
  <si>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</si>
  <si>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</si>
  <si>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</si>
  <si>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</si>
  <si>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</si>
  <si>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</si>
  <si>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</si>
  <si>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</si>
  <si>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</si>
  <si>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</si>
  <si>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</si>
  <si>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</si>
  <si>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</si>
  <si>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</si>
  <si>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</si>
  <si>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</si>
  <si>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</si>
  <si>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</si>
  <si>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</si>
  <si>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</si>
  <si>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</si>
  <si>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</si>
  <si>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</si>
  <si>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</si>
  <si>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</si>
  <si>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</si>
  <si>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</si>
  <si>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</si>
  <si>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</si>
  <si>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</si>
  <si>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</si>
  <si>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</si>
  <si>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</si>
  <si>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</si>
  <si>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</si>
  <si>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</si>
  <si>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</si>
  <si>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</si>
  <si>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</si>
  <si>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</si>
  <si>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</si>
  <si>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</si>
  <si>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</si>
  <si>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</si>
  <si>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</si>
  <si>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</si>
  <si>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</si>
  <si>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</si>
  <si>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</si>
  <si>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</si>
  <si>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</si>
  <si>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</si>
  <si>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</si>
  <si>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</si>
  <si>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</si>
  <si>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</si>
  <si>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</si>
  <si>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</si>
  <si>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</si>
  <si>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</si>
  <si>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</si>
  <si>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</si>
  <si>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</si>
  <si>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</si>
  <si>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</si>
  <si>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</si>
  <si>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</si>
  <si>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</si>
  <si>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</si>
  <si>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</si>
  <si>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</si>
  <si>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</si>
  <si>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</si>
  <si>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</si>
  <si>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</si>
  <si>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</si>
  <si>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</si>
  <si>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</si>
  <si>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</si>
  <si>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</si>
  <si>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</si>
  <si>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</si>
  <si>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</si>
  <si>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</si>
  <si>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</si>
  <si>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</si>
  <si>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</si>
  <si>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</si>
  <si>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</si>
  <si>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</si>
  <si>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</si>
  <si>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</si>
  <si>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</si>
  <si>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</si>
  <si>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</si>
  <si>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</si>
  <si>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</si>
  <si>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</si>
  <si>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</si>
  <si>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</si>
  <si>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</si>
  <si>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</si>
  <si>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</si>
  <si>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</si>
  <si>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</si>
  <si>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</si>
  <si>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</si>
  <si>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</si>
  <si>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</si>
  <si>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</si>
  <si>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</si>
  <si>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</si>
  <si>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</si>
  <si>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</si>
  <si>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</si>
  <si>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</si>
  <si>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</si>
  <si>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</si>
  <si>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</si>
  <si>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</si>
  <si>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</si>
  <si>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</si>
  <si>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</si>
  <si>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</si>
  <si>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</si>
  <si>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</si>
  <si>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</si>
  <si>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</si>
  <si>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</si>
  <si>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</si>
  <si>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</si>
  <si>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</si>
  <si>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</si>
  <si>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</si>
  <si>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</si>
  <si>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</si>
  <si>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</si>
  <si>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</si>
  <si>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</si>
  <si>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</si>
  <si>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</si>
  <si>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</si>
  <si>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</si>
  <si>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</si>
  <si>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</si>
  <si>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</si>
  <si>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</si>
  <si>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</si>
  <si>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</si>
  <si>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</si>
  <si>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</si>
  <si>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</si>
  <si>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</si>
  <si>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</si>
  <si>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</si>
  <si>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</si>
  <si>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</si>
  <si>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</si>
  <si>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</si>
  <si>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</si>
  <si>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</si>
  <si>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</si>
  <si>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</si>
  <si>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</si>
  <si>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</si>
  <si>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</si>
  <si>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</si>
  <si>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</si>
  <si>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</si>
  <si>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</si>
  <si>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</si>
  <si>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</si>
  <si>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</si>
  <si>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</si>
  <si>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</si>
  <si>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</si>
  <si>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</si>
  <si>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</si>
  <si>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</si>
  <si>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</si>
  <si>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</si>
  <si>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</si>
  <si>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</si>
  <si>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</si>
  <si>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</si>
  <si>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</si>
  <si>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</si>
  <si>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</si>
  <si>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</si>
  <si>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</si>
  <si>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</si>
  <si>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</si>
  <si>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</si>
  <si>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</si>
  <si>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</si>
  <si>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</si>
  <si>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</si>
  <si>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</si>
  <si>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</si>
  <si>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</si>
  <si>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</si>
  <si>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</si>
  <si>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</si>
  <si>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</si>
  <si>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</si>
  <si>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</si>
  <si>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</si>
  <si>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</si>
  <si>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</si>
  <si>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</si>
  <si>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</si>
  <si>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</si>
  <si>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</si>
  <si>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</si>
  <si>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</si>
  <si>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</si>
  <si>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</si>
  <si>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</si>
  <si>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</si>
  <si>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</si>
  <si>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</si>
  <si>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</si>
  <si>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</si>
  <si>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</si>
  <si>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</si>
  <si>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</si>
  <si>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</si>
  <si>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</si>
  <si>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</si>
  <si>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</si>
  <si>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</si>
  <si>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</si>
  <si>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</si>
  <si>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</si>
  <si>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</si>
  <si>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</si>
  <si>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</si>
  <si>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</si>
  <si>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</si>
  <si>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</si>
  <si>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</si>
  <si>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</si>
  <si>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</si>
  <si>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</si>
  <si>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</si>
  <si>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</si>
  <si>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</si>
  <si>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</si>
  <si>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</si>
  <si>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</si>
  <si>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</si>
  <si>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</si>
  <si>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</si>
  <si>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</si>
  <si>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</si>
  <si>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</si>
  <si>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</si>
  <si>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</si>
  <si>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</si>
  <si>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</si>
  <si>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</si>
  <si>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</si>
  <si>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</si>
  <si>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</si>
  <si>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</si>
  <si>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</si>
  <si>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</si>
  <si>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</si>
  <si>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</si>
  <si>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</si>
  <si>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</si>
  <si>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</si>
  <si>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</si>
  <si>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</si>
  <si>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</si>
  <si>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</si>
  <si>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</si>
  <si>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</si>
  <si>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</si>
  <si>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</si>
  <si>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</si>
  <si>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</si>
  <si>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</si>
  <si>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</si>
  <si>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</si>
  <si>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</si>
  <si>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</si>
  <si>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</si>
  <si>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</si>
  <si>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</si>
  <si>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</si>
  <si>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</si>
  <si>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</si>
  <si>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</si>
  <si>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</si>
  <si>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</si>
  <si>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</si>
  <si>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</si>
  <si>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</si>
  <si>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</si>
  <si>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</si>
  <si>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</si>
  <si>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</si>
  <si>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</si>
  <si>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</si>
  <si>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</si>
  <si>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</si>
  <si>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</si>
  <si>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</si>
  <si>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</si>
  <si>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</si>
  <si>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</si>
  <si>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</si>
  <si>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</si>
  <si>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</si>
  <si>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</si>
  <si>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</si>
  <si>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</si>
  <si>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</si>
  <si>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</si>
  <si>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</si>
  <si>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</si>
  <si>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</si>
  <si>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</si>
  <si>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</si>
  <si>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</si>
  <si>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</si>
  <si>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</si>
  <si>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</si>
  <si>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</si>
  <si>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</si>
  <si>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</si>
  <si>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</si>
  <si>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</si>
  <si>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</si>
  <si>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</si>
  <si>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</si>
  <si>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</si>
  <si>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</si>
  <si>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</si>
  <si>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</si>
  <si>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</si>
  <si>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</si>
  <si>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</si>
  <si>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</si>
  <si>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</si>
  <si>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</si>
  <si>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</si>
  <si>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</si>
  <si>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</si>
  <si>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</si>
  <si>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</si>
  <si>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</si>
  <si>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</si>
  <si>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</si>
  <si>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</si>
  <si>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</si>
  <si>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</si>
  <si>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</si>
  <si>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</si>
  <si>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</si>
  <si>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</si>
  <si>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</si>
  <si>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</si>
  <si>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</si>
  <si>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</si>
  <si>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</si>
  <si>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</si>
  <si>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</si>
  <si>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</si>
  <si>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</si>
  <si>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</si>
  <si>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</si>
  <si>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</si>
  <si>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</si>
  <si>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</si>
  <si>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</si>
  <si>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</si>
  <si>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</si>
  <si>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</si>
  <si>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</si>
  <si>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</si>
  <si>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</si>
  <si>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</si>
  <si>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</si>
  <si>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</si>
  <si>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</si>
  <si>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</si>
  <si>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</si>
  <si>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</si>
  <si>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</si>
  <si>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</si>
  <si>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</si>
  <si>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</si>
  <si>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</si>
  <si>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</si>
  <si>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</si>
  <si>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</si>
  <si>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</si>
  <si>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</si>
  <si>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</si>
  <si>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</si>
  <si>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</si>
  <si>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</si>
  <si>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</si>
  <si>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</si>
  <si>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</si>
  <si>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</si>
  <si>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</si>
  <si>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</si>
  <si>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</si>
  <si>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</si>
  <si>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</si>
  <si>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</si>
  <si>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</si>
  <si>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</si>
  <si>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</si>
  <si>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</si>
  <si>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</si>
  <si>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</si>
  <si>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</si>
  <si>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</si>
  <si>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</si>
  <si>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</si>
  <si>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</si>
  <si>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</si>
  <si>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</si>
  <si>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</si>
  <si>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</si>
  <si>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</si>
  <si>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</si>
  <si>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</si>
  <si>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</si>
  <si>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</si>
  <si>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</si>
  <si>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</si>
  <si>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</si>
  <si>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</si>
  <si>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</si>
  <si>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</si>
  <si>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</si>
  <si>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</si>
  <si>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</si>
  <si>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</si>
  <si>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</si>
  <si>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</si>
  <si>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</si>
  <si>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</si>
  <si>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</si>
  <si>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</si>
  <si>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</si>
  <si>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</si>
  <si>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</si>
  <si>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</si>
  <si>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</si>
  <si>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</si>
  <si>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</si>
  <si>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</si>
  <si>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</si>
  <si>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</si>
  <si>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</si>
  <si>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</si>
  <si>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</si>
  <si>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</si>
  <si>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</si>
  <si>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</si>
  <si>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</si>
  <si>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</si>
  <si>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</si>
  <si>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</si>
  <si>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</si>
  <si>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</si>
  <si>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</si>
  <si>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</si>
  <si>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</si>
  <si>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</si>
  <si>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</si>
  <si>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</si>
  <si>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</si>
  <si>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</si>
  <si>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</si>
  <si>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</si>
  <si>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</si>
  <si>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</si>
  <si>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</si>
  <si>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</si>
  <si>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</si>
  <si>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</si>
  <si>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</si>
  <si>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</si>
  <si>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</si>
  <si>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</si>
  <si>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</si>
  <si>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</si>
  <si>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</si>
  <si>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</si>
  <si>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</si>
  <si>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</si>
  <si>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</si>
  <si>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</si>
  <si>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</si>
  <si>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</si>
  <si>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</si>
  <si>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</si>
  <si>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</si>
  <si>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</si>
  <si>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</si>
  <si>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</si>
  <si>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</si>
  <si>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</si>
  <si>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</si>
  <si>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</si>
  <si>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</si>
  <si>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</si>
  <si>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</si>
  <si>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</si>
  <si>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</si>
  <si>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</si>
  <si>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</si>
  <si>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</si>
  <si>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</si>
  <si>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</si>
  <si>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</si>
  <si>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</si>
  <si>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</si>
  <si>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</si>
  <si>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</si>
  <si>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</si>
  <si>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</si>
  <si>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</si>
  <si>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</si>
  <si>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</si>
  <si>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</si>
  <si>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</si>
  <si>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</si>
  <si>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</si>
  <si>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</si>
  <si>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</si>
  <si>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</si>
  <si>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</si>
  <si>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</si>
  <si>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</si>
  <si>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</si>
  <si>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</si>
  <si>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</si>
  <si>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</si>
  <si>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</si>
  <si>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</si>
  <si>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</si>
  <si>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</si>
  <si>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</si>
  <si>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</si>
  <si>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</si>
  <si>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</si>
  <si>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</si>
  <si>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</si>
  <si>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</si>
  <si>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</si>
  <si>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</si>
  <si>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</si>
  <si>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</si>
  <si>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</si>
  <si>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</si>
  <si>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</si>
  <si>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</si>
  <si>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</si>
  <si>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</si>
  <si>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</si>
  <si>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</si>
  <si>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</si>
  <si>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</si>
  <si>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</si>
  <si>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</si>
  <si>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</si>
  <si>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</si>
  <si>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</si>
  <si>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</si>
  <si>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</si>
  <si>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</si>
  <si>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</si>
  <si>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</si>
  <si>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</si>
  <si>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At fair value [member]</t>
  </si>
  <si>
    <t>AtFairValueMember</t>
  </si>
  <si>
    <t>Aggregated measurement [member]</t>
  </si>
  <si>
    <t>AggregatedMeasurementMember</t>
  </si>
  <si>
    <t>Measurement [axis]</t>
  </si>
  <si>
    <t>MeasurementAxis</t>
  </si>
  <si>
    <t>Investment property [member]</t>
  </si>
  <si>
    <t>InvestmentPropertyMember</t>
  </si>
  <si>
    <t>Assets [member]</t>
  </si>
  <si>
    <t>ClassesOfAssetsMember</t>
  </si>
  <si>
    <t>Classes of assets [axis]</t>
  </si>
  <si>
    <t>ClassesOfAssetsAxis</t>
  </si>
  <si>
    <t>Level 1 of fair value hierarchy [member]</t>
  </si>
  <si>
    <t>Level1OfFairValueHierarchyMember</t>
  </si>
  <si>
    <t>All levels of fair value hierarchy [member]</t>
  </si>
  <si>
    <t>AllLevelsOfFairValueHierarchyMember</t>
  </si>
  <si>
    <t>Levels of fair value hierarchy [axis]</t>
  </si>
  <si>
    <t>LevelsOfFairValueHierarchyAxis</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</si>
  <si>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</si>
  <si>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</si>
  <si>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</si>
  <si>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</si>
  <si>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</si>
  <si>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</si>
  <si>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</si>
  <si>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</si>
  <si>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</si>
  <si>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</si>
  <si>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</si>
  <si>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</si>
  <si>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</si>
  <si>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</si>
  <si>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</si>
  <si>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</si>
  <si>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</si>
  <si>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</si>
  <si>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</si>
  <si>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</si>
  <si>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</si>
  <si>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</si>
  <si>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</si>
  <si>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</si>
  <si>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</si>
  <si>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</si>
  <si>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</si>
  <si>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</si>
  <si>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</si>
  <si>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</si>
  <si>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</si>
  <si>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</si>
  <si>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</si>
  <si>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</si>
  <si>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</si>
  <si>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</si>
  <si>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</si>
  <si>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</si>
  <si>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</si>
  <si>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</si>
  <si>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</si>
  <si>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</si>
  <si>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</si>
  <si>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</si>
  <si>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</si>
  <si>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</si>
  <si>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</si>
  <si>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</si>
  <si>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</si>
  <si>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</si>
  <si>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</si>
  <si>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</si>
  <si>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</si>
  <si>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</si>
  <si>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</si>
  <si>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</si>
  <si>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</si>
  <si>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</si>
  <si>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</si>
  <si>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</si>
  <si>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</si>
  <si>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</si>
  <si>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</si>
  <si>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</si>
  <si>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</si>
  <si>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</si>
  <si>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</si>
  <si>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</si>
  <si>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</si>
  <si>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</si>
  <si>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</si>
  <si>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</si>
  <si>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</si>
  <si>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</si>
  <si>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</si>
  <si>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</si>
  <si>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</si>
  <si>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</si>
  <si>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</si>
  <si>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</si>
  <si>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</si>
  <si>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</si>
  <si>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</si>
  <si>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</si>
  <si>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</si>
  <si>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</si>
  <si>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</si>
  <si>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</si>
  <si>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</si>
  <si>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</si>
  <si>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</si>
  <si>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</si>
  <si>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</si>
  <si>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</si>
  <si>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</si>
  <si>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</si>
  <si>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</si>
  <si>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</si>
  <si>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</si>
  <si>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</si>
  <si>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</si>
  <si>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</si>
  <si>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</si>
  <si>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</si>
  <si>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</si>
  <si>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</si>
  <si>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</si>
  <si>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</si>
  <si>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</si>
  <si>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</si>
  <si>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</si>
  <si>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</si>
  <si>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</si>
  <si>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</si>
  <si>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</si>
  <si>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</si>
  <si>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</si>
  <si>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</si>
  <si>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</si>
  <si>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</si>
  <si>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</si>
  <si>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</si>
  <si>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</si>
  <si>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</si>
  <si>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</si>
  <si>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</si>
  <si>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</si>
  <si>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</si>
  <si>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</si>
  <si>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</si>
  <si>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</si>
  <si>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</si>
  <si>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</si>
  <si>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</si>
  <si>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</si>
  <si>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</si>
  <si>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</si>
  <si>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</si>
  <si>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</si>
  <si>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</si>
  <si>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</si>
  <si>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</si>
  <si>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</si>
  <si>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</si>
  <si>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</si>
  <si>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</si>
  <si>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</si>
  <si>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</si>
  <si>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</si>
  <si>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</si>
  <si>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</si>
  <si>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</si>
  <si>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</si>
  <si>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</si>
  <si>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</si>
  <si>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</si>
  <si>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</si>
  <si>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</si>
  <si>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</si>
  <si>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</si>
  <si>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</si>
  <si>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</si>
  <si>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</si>
  <si>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</si>
  <si>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</si>
  <si>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</si>
  <si>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</si>
  <si>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</si>
  <si>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</si>
  <si>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</si>
  <si>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</si>
  <si>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</si>
  <si>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</si>
  <si>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</si>
  <si>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</si>
  <si>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</si>
  <si>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</si>
  <si>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</si>
  <si>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</si>
  <si>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</si>
  <si>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</si>
  <si>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</si>
  <si>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</si>
  <si>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</si>
  <si>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</si>
  <si>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</si>
  <si>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</si>
  <si>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</si>
  <si>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</si>
  <si>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</si>
  <si>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</si>
  <si>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</si>
  <si>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</si>
  <si>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</si>
  <si>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</si>
  <si>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</si>
  <si>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</si>
  <si>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</si>
  <si>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</si>
  <si>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</si>
  <si>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</si>
  <si>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</si>
  <si>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</si>
  <si>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</si>
  <si>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</si>
  <si>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</si>
  <si>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</si>
  <si>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</si>
  <si>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</si>
  <si>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</si>
  <si>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</si>
  <si>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</si>
  <si>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</si>
  <si>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</si>
  <si>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</si>
  <si>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</si>
  <si>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</si>
  <si>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</si>
  <si>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</si>
  <si>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</si>
  <si>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</si>
  <si>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</si>
  <si>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</si>
  <si>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</si>
  <si>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</si>
  <si>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</si>
  <si>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</si>
  <si>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</si>
  <si>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</si>
  <si>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</si>
  <si>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</si>
  <si>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</si>
  <si>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</si>
  <si>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</si>
  <si>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</si>
  <si>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</si>
  <si>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</si>
  <si>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</si>
  <si>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</si>
  <si>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</si>
  <si>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</si>
  <si>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</si>
  <si>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</si>
  <si>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</si>
  <si>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</si>
  <si>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</si>
  <si>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</si>
  <si>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</si>
  <si>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</si>
  <si>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</si>
  <si>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</si>
  <si>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</si>
  <si>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</si>
  <si>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</si>
  <si>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</si>
  <si>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</si>
  <si>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</si>
  <si>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</si>
  <si>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</si>
  <si>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</si>
  <si>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</si>
  <si>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</si>
  <si>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</si>
  <si>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</si>
  <si>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</si>
  <si>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</si>
  <si>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</si>
  <si>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</si>
  <si>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</si>
  <si>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</si>
  <si>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</si>
  <si>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</si>
  <si>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</si>
  <si>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</si>
  <si>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</si>
  <si>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</si>
  <si>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</si>
  <si>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</si>
  <si>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</si>
  <si>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</si>
  <si>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</si>
  <si>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</si>
  <si>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</si>
  <si>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</si>
  <si>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</si>
  <si>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</si>
  <si>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</si>
  <si>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</si>
  <si>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</si>
  <si>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</si>
  <si>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</si>
  <si>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</si>
  <si>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</si>
  <si>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</si>
  <si>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</si>
  <si>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</si>
  <si>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</si>
  <si>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</si>
  <si>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</si>
  <si>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</si>
  <si>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</si>
  <si>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</si>
  <si>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</si>
  <si>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</si>
  <si>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</si>
  <si>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</si>
  <si>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</si>
  <si>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</si>
  <si>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</si>
  <si>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</si>
  <si>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</si>
  <si>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</si>
  <si>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</si>
  <si>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</si>
  <si>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</si>
  <si>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</si>
  <si>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</si>
  <si>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</si>
  <si>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</si>
  <si>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</si>
  <si>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</si>
  <si>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</si>
  <si>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</si>
  <si>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</si>
  <si>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</si>
  <si>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</si>
  <si>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</si>
  <si>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</si>
  <si>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</si>
  <si>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</si>
  <si>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</si>
  <si>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</si>
  <si>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</si>
  <si>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</si>
  <si>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</si>
  <si>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</si>
  <si>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</si>
  <si>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</si>
  <si>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</si>
  <si>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</si>
  <si>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</si>
  <si>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</si>
  <si>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</si>
  <si>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</si>
  <si>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</si>
  <si>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</si>
  <si>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</si>
  <si>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</si>
  <si>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</si>
  <si>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</si>
  <si>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</si>
  <si>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</si>
  <si>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</si>
  <si>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</si>
  <si>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</si>
  <si>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</si>
  <si>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</si>
  <si>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</si>
  <si>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</si>
  <si>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</si>
  <si>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</si>
  <si>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</si>
  <si>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</si>
  <si>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</si>
  <si>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</si>
  <si>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</si>
  <si>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</si>
  <si>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</si>
  <si>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</si>
  <si>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</si>
  <si>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</si>
  <si>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</si>
  <si>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</si>
  <si>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</si>
  <si>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</si>
  <si>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</si>
  <si>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</si>
  <si>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</si>
  <si>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</si>
  <si>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</si>
  <si>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</si>
  <si>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</si>
  <si>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</si>
  <si>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</si>
  <si>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</si>
  <si>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</si>
  <si>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</si>
  <si>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</si>
  <si>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</si>
  <si>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</si>
  <si>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</si>
  <si>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</si>
  <si>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</si>
  <si>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</si>
  <si>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</si>
  <si>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</si>
  <si>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</si>
  <si>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</si>
  <si>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</si>
  <si>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</si>
  <si>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</si>
  <si>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</si>
  <si>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</si>
  <si>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</si>
  <si>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</si>
  <si>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</si>
  <si>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</si>
  <si>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</si>
  <si>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</si>
  <si>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</si>
  <si>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</si>
  <si>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</si>
  <si>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</si>
  <si>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</si>
  <si>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</si>
  <si>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</si>
  <si>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</si>
  <si>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</si>
  <si>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</si>
  <si>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</si>
  <si>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</si>
  <si>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</si>
  <si>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</si>
  <si>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</si>
  <si>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</si>
  <si>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</si>
  <si>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</si>
  <si>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</si>
  <si>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</si>
  <si>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</si>
  <si>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</si>
  <si>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</si>
  <si>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</si>
  <si>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</si>
  <si>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</si>
  <si>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</si>
  <si>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</si>
  <si>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</si>
  <si>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</si>
  <si>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</si>
  <si>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</si>
  <si>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</si>
  <si>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</si>
  <si>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</si>
  <si>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</si>
  <si>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</si>
  <si>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</si>
  <si>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</si>
  <si>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</si>
  <si>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</si>
  <si>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</si>
  <si>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</si>
  <si>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</si>
  <si>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</si>
  <si>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</si>
  <si>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</si>
  <si>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</si>
  <si>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</si>
  <si>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</si>
  <si>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</si>
  <si>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</si>
  <si>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</si>
  <si>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</si>
  <si>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</si>
  <si>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</si>
  <si>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</si>
  <si>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</si>
  <si>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</si>
  <si>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</si>
  <si>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</si>
  <si>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</si>
  <si>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</si>
  <si>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</si>
  <si>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</si>
  <si>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</si>
  <si>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</si>
  <si>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</si>
  <si>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</si>
  <si>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</si>
  <si>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</si>
  <si>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</si>
  <si>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</si>
  <si>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</si>
  <si>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</si>
  <si>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</si>
  <si>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</si>
  <si>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</si>
  <si>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</si>
  <si>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</si>
  <si>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</si>
  <si>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</si>
  <si>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</si>
  <si>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</si>
  <si>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</si>
  <si>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</si>
  <si>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</si>
  <si>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</si>
  <si>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</si>
  <si>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</si>
  <si>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</si>
  <si>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</si>
  <si>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</si>
  <si>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</si>
  <si>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</si>
  <si>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</si>
  <si>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</si>
  <si>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</si>
  <si>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</si>
  <si>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</si>
  <si>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</si>
  <si>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</si>
  <si>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</si>
  <si>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</si>
  <si>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</si>
  <si>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</si>
  <si>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</si>
  <si>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</si>
  <si>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</si>
  <si>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</si>
  <si>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</si>
  <si>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</si>
  <si>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</si>
  <si>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</si>
  <si>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</si>
  <si>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</si>
  <si>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</si>
  <si>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</si>
  <si>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</si>
  <si>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</si>
  <si>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</si>
  <si>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</si>
  <si>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</si>
  <si>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</si>
  <si>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</si>
  <si>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</si>
  <si>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</si>
  <si>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</si>
  <si>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</si>
  <si>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</si>
  <si>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</si>
  <si>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</si>
  <si>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</si>
  <si>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</si>
  <si>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</si>
  <si>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</si>
  <si>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</si>
  <si>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</si>
  <si>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</si>
  <si>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</si>
  <si>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</si>
  <si>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</si>
  <si>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</si>
  <si>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</si>
  <si>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</si>
  <si>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</si>
  <si>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</si>
  <si>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</si>
  <si>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</si>
  <si>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</si>
  <si>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</si>
  <si>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</si>
  <si>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</si>
  <si>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</si>
  <si>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</si>
  <si>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</si>
  <si>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</si>
  <si>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</si>
  <si>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</si>
  <si>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</si>
  <si>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</si>
  <si>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</si>
  <si>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</si>
  <si>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</si>
  <si>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</si>
  <si>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</si>
  <si>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</si>
  <si>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</si>
  <si>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</si>
  <si>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</si>
  <si>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</si>
  <si>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</si>
  <si>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</si>
  <si>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</si>
  <si>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</si>
  <si>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</si>
  <si>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</si>
  <si>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</si>
  <si>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</si>
  <si>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</si>
  <si>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</si>
  <si>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</si>
  <si>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</si>
  <si>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</si>
  <si>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</si>
  <si>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</si>
  <si>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</si>
  <si>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</si>
  <si>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</si>
  <si>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</si>
  <si>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</si>
  <si>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</si>
  <si>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</si>
  <si>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</si>
  <si>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</si>
  <si>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</si>
  <si>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</si>
  <si>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</si>
  <si>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</si>
  <si>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</si>
  <si>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</si>
  <si>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</si>
  <si>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</si>
  <si>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</si>
  <si>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</si>
  <si>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</si>
  <si>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</si>
  <si>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</si>
  <si>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</si>
  <si>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</si>
  <si>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</si>
  <si>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</si>
  <si>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</si>
  <si>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</si>
  <si>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</si>
  <si>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</si>
  <si>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</si>
  <si>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</si>
  <si>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</si>
  <si>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</si>
  <si>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</si>
  <si>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</si>
  <si>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</si>
  <si>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</si>
  <si>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</si>
  <si>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</si>
  <si>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</si>
  <si>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</si>
  <si>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</si>
  <si>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</si>
  <si>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</si>
  <si>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</si>
  <si>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</si>
  <si>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</si>
  <si>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</si>
  <si>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</si>
  <si>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</si>
  <si>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</si>
  <si>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</si>
  <si>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</si>
  <si>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</si>
  <si>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</si>
  <si>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</si>
  <si>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</si>
  <si>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</si>
  <si>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</si>
  <si>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</si>
  <si>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</si>
  <si>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</si>
  <si>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</si>
  <si>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</si>
  <si>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</si>
  <si>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</si>
  <si>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</si>
  <si>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</si>
  <si>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</si>
  <si>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</si>
  <si>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</si>
  <si>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</si>
  <si>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</si>
  <si>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</si>
  <si>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</si>
  <si>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</si>
  <si>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</si>
  <si>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</si>
  <si>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</si>
  <si>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</si>
  <si>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</si>
  <si>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</si>
  <si>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</si>
  <si>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</si>
  <si>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</si>
  <si>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</si>
  <si>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</si>
  <si>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</si>
  <si>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</si>
  <si>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</si>
  <si>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</si>
  <si>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</si>
  <si>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</si>
  <si>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</si>
  <si>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</si>
  <si>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</si>
  <si>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</si>
  <si>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</si>
  <si>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</si>
  <si>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</si>
  <si>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</si>
  <si>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</si>
  <si>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</si>
  <si>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</si>
  <si>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</si>
  <si>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</si>
  <si>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</si>
  <si>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</si>
  <si>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</si>
  <si>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</si>
  <si>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</si>
  <si>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</si>
  <si>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</si>
  <si>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</si>
  <si>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</si>
  <si>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</si>
  <si>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</si>
  <si>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</si>
  <si>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</si>
  <si>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</si>
  <si>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</si>
  <si>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</si>
  <si>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</si>
  <si>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</si>
  <si>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</si>
  <si>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</si>
  <si>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</si>
  <si>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</si>
  <si>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</si>
  <si>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</si>
  <si>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</si>
  <si>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</si>
  <si>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</si>
  <si>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</si>
  <si>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</si>
  <si>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</si>
  <si>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</si>
  <si>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</si>
  <si>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</si>
  <si>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</si>
  <si>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</si>
  <si>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</si>
  <si>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</si>
  <si>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</si>
  <si>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</si>
  <si>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</si>
  <si>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</si>
  <si>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</si>
  <si>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</si>
  <si>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</si>
  <si>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</si>
  <si>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</si>
  <si>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</si>
  <si>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</si>
  <si>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</si>
  <si>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</si>
  <si>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</si>
  <si>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</si>
  <si>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</si>
  <si>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</si>
  <si>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</si>
  <si>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</si>
  <si>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</si>
  <si>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</si>
  <si>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</si>
  <si>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</si>
  <si>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</si>
  <si>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</si>
  <si>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</si>
  <si>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</si>
  <si>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</si>
  <si>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</si>
  <si>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</si>
  <si>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</si>
  <si>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</si>
  <si>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</si>
  <si>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</si>
  <si>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</si>
  <si>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</si>
  <si>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</si>
  <si>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</si>
  <si>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</si>
  <si>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</si>
  <si>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</si>
  <si>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</si>
  <si>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</si>
  <si>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</si>
  <si>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</si>
  <si>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</si>
  <si>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</si>
  <si>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</si>
  <si>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</si>
  <si>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</si>
  <si>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</si>
  <si>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</si>
  <si>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</si>
  <si>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</si>
  <si>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</si>
  <si>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</si>
  <si>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</si>
  <si>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</si>
  <si>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</si>
  <si>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</si>
  <si>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</si>
  <si>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</si>
  <si>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</si>
  <si>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</si>
  <si>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</si>
  <si>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</si>
  <si>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</si>
  <si>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</si>
  <si>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</si>
  <si>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</si>
  <si>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</si>
  <si>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</si>
  <si>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</si>
  <si>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</si>
  <si>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</si>
  <si>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</si>
  <si>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</si>
  <si>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</si>
  <si>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</si>
  <si>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</si>
  <si>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</si>
  <si>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</si>
  <si>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</si>
  <si>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</si>
  <si>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</si>
  <si>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</si>
  <si>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</si>
  <si>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</si>
  <si>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</si>
  <si>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</si>
  <si>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</si>
  <si>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</si>
  <si>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</si>
  <si>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</si>
  <si>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</si>
  <si>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</si>
  <si>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</si>
  <si>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</si>
  <si>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</si>
  <si>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</si>
  <si>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</si>
  <si>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</si>
  <si>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</si>
  <si>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</si>
  <si>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</si>
  <si>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</si>
  <si>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</si>
  <si>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</si>
  <si>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</si>
  <si>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</si>
  <si>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</si>
  <si>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</si>
  <si>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</si>
  <si>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</si>
  <si>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</si>
  <si>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</si>
  <si>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</si>
  <si>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</si>
  <si>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</si>
  <si>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</si>
  <si>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</si>
  <si>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</si>
  <si>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</si>
  <si>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</si>
  <si>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</si>
  <si>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</si>
  <si>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</si>
  <si>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</si>
  <si>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</si>
  <si>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</si>
  <si>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</si>
  <si>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</si>
  <si>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</si>
  <si>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</si>
  <si>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</si>
  <si>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</si>
  <si>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</si>
  <si>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</si>
  <si>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</si>
  <si>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</si>
  <si>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</si>
  <si>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</si>
  <si>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</si>
  <si>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</si>
  <si>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</si>
  <si>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</si>
  <si>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</si>
  <si>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</si>
  <si>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</si>
  <si>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</si>
  <si>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</si>
  <si>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</si>
  <si>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</si>
  <si>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</si>
  <si>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</si>
  <si>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</si>
  <si>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</si>
  <si>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</si>
  <si>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</si>
  <si>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</si>
  <si>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</si>
  <si>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</si>
  <si>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</si>
  <si>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</si>
  <si>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</si>
  <si>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</si>
  <si>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</si>
  <si>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</si>
  <si>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</si>
  <si>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</si>
  <si>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</si>
  <si>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</si>
  <si>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</si>
  <si>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</si>
  <si>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</si>
  <si>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</si>
  <si>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</si>
  <si>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</si>
  <si>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</si>
  <si>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</si>
  <si>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</si>
  <si>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</si>
  <si>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</si>
  <si>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</si>
  <si>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</si>
  <si>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</si>
  <si>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</si>
  <si>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</si>
  <si>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</si>
  <si>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</si>
  <si>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</si>
  <si>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</si>
  <si>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</si>
  <si>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</si>
  <si>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</si>
  <si>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</si>
  <si>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</si>
  <si>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</si>
  <si>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</si>
  <si>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</si>
  <si>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</si>
  <si>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</si>
  <si>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</si>
  <si>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</si>
  <si>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</si>
  <si>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</si>
  <si>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</si>
  <si>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</si>
  <si>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</si>
  <si>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</si>
  <si>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</si>
  <si>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</si>
  <si>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</si>
  <si>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</si>
  <si>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</si>
  <si>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</si>
  <si>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</si>
  <si>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</si>
  <si>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</si>
  <si>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</si>
  <si>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</si>
  <si>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</si>
  <si>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</si>
  <si>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</si>
  <si>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</si>
  <si>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</si>
  <si>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</si>
  <si>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</si>
  <si>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</si>
  <si>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</si>
  <si>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</si>
  <si>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</si>
  <si>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</si>
  <si>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</si>
  <si>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</si>
  <si>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</si>
  <si>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</si>
  <si>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</si>
  <si>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</si>
  <si>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</si>
  <si>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</si>
  <si>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</si>
  <si>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</si>
  <si>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</si>
  <si>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</si>
  <si>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</si>
  <si>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</si>
  <si>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</si>
  <si>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</si>
  <si>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</si>
  <si>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</si>
  <si>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</si>
  <si>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</si>
  <si>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</si>
  <si>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</si>
  <si>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</si>
  <si>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</si>
  <si>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</si>
  <si>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</si>
  <si>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</si>
  <si>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</si>
  <si>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</si>
  <si>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</si>
  <si>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</si>
  <si>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</si>
  <si>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</si>
  <si>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</si>
  <si>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</si>
  <si>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</si>
  <si>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</si>
  <si>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</si>
  <si>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</si>
  <si>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</si>
  <si>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</si>
  <si>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</si>
  <si>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</si>
  <si>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</si>
  <si>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</si>
  <si>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</si>
  <si>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</si>
  <si>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</si>
  <si>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</si>
  <si>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</si>
  <si>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</si>
  <si>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</si>
  <si>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</si>
  <si>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</si>
  <si>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</si>
  <si>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</si>
  <si>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</si>
  <si>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</si>
  <si>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</si>
  <si>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</si>
  <si>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</si>
  <si>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</si>
  <si>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</si>
  <si>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</si>
  <si>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</si>
  <si>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</si>
  <si>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</si>
  <si>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</si>
  <si>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</si>
  <si>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</si>
  <si>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</si>
  <si>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</si>
  <si>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</si>
  <si>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</si>
  <si>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</si>
  <si>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</si>
  <si>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</si>
  <si>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</si>
  <si>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</si>
  <si>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</si>
  <si>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</si>
  <si>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</si>
  <si>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</si>
  <si>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</si>
  <si>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</si>
  <si>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</si>
  <si>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</si>
  <si>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</si>
  <si>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</si>
  <si>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</si>
  <si>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</si>
  <si>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</si>
  <si>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</si>
  <si>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</si>
  <si>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</si>
  <si>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</si>
  <si>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</si>
  <si>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</si>
  <si>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</si>
  <si>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</si>
  <si>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</si>
  <si>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</si>
  <si>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</si>
  <si>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</si>
  <si>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</si>
  <si>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</si>
  <si>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</si>
  <si>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</si>
  <si>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</si>
  <si>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</si>
  <si>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</si>
  <si>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</si>
  <si>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</si>
  <si>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</si>
  <si>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</si>
  <si>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</si>
  <si>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</si>
  <si>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</si>
  <si>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</si>
  <si>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</si>
  <si>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</si>
  <si>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</si>
  <si>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</si>
  <si>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</si>
  <si>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</si>
  <si>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</si>
  <si>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</si>
  <si>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</si>
  <si>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</si>
  <si>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</si>
  <si>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</si>
  <si>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</si>
  <si>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</si>
  <si>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</si>
  <si>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</si>
  <si>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</si>
  <si>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</si>
  <si>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</si>
  <si>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</si>
  <si>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</si>
  <si>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</si>
  <si>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</si>
  <si>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</si>
  <si>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</si>
  <si>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</si>
  <si>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</si>
  <si>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</si>
  <si>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</si>
  <si>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</si>
  <si>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</si>
  <si>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</si>
  <si>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</si>
  <si>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</si>
  <si>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</si>
  <si>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</si>
  <si>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</si>
  <si>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</si>
  <si>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</si>
  <si>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</si>
  <si>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</si>
  <si>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</si>
  <si>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</si>
  <si>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</si>
  <si>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</si>
  <si>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</si>
  <si>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</si>
  <si>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</si>
  <si>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</si>
  <si>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</si>
  <si>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</si>
  <si>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</si>
  <si>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</si>
  <si>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</si>
  <si>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</si>
  <si>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</si>
  <si>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</si>
  <si>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</si>
  <si>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</si>
  <si>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</si>
  <si>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</si>
  <si>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</si>
  <si>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</si>
  <si>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</si>
  <si>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</si>
  <si>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</si>
  <si>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</si>
  <si>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</si>
  <si>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</si>
  <si>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</si>
  <si>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</si>
  <si>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</si>
  <si>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</si>
  <si>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</si>
  <si>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</si>
  <si>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</si>
  <si>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</si>
  <si>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</si>
  <si>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</si>
  <si>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</si>
  <si>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</si>
  <si>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</si>
  <si>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</si>
  <si>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</si>
  <si>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</si>
  <si>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</si>
  <si>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</si>
  <si>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</si>
  <si>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</si>
  <si>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</si>
  <si>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</si>
  <si>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</si>
  <si>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</si>
  <si>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</si>
  <si>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</si>
  <si>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</si>
  <si>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</si>
  <si>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</si>
  <si>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</si>
  <si>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</si>
  <si>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</si>
  <si>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</si>
  <si>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</si>
  <si>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</si>
  <si>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</si>
  <si>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</si>
  <si>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</si>
  <si>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</si>
  <si>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</si>
  <si>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</si>
  <si>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</si>
  <si>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</si>
  <si>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</si>
  <si>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</si>
  <si>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</si>
  <si>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</si>
  <si>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</si>
  <si>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</si>
  <si>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</si>
  <si>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</si>
  <si>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</si>
  <si>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</si>
  <si>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</si>
  <si>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</si>
  <si>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</si>
  <si>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</si>
  <si>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</si>
  <si>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</si>
  <si>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</si>
  <si>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</si>
  <si>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</si>
  <si>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</si>
  <si>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</si>
  <si>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</si>
  <si>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</si>
  <si>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</si>
  <si>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</si>
  <si>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</si>
  <si>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</si>
  <si>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</si>
  <si>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</si>
  <si>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</si>
  <si>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</si>
  <si>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</si>
  <si>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</si>
  <si>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</si>
  <si>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</si>
  <si>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</si>
  <si>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</si>
  <si>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</si>
  <si>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</si>
  <si>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</si>
  <si>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</si>
  <si>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</si>
  <si>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</si>
  <si>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</si>
  <si>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</si>
  <si>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</si>
  <si>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</si>
  <si>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</si>
  <si>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</si>
  <si>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</si>
  <si>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</si>
  <si>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</si>
  <si>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</si>
  <si>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</si>
  <si>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</si>
  <si>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</si>
  <si>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</si>
  <si>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</si>
  <si>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</si>
  <si>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</si>
  <si>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</si>
  <si>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</si>
  <si>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</si>
  <si>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</si>
  <si>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</si>
  <si>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</si>
  <si>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</si>
  <si>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</si>
  <si>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</si>
  <si>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</si>
  <si>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</si>
  <si>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</si>
  <si>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</si>
  <si>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</si>
  <si>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</si>
  <si>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</si>
  <si>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</si>
  <si>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</si>
  <si>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</si>
  <si>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</si>
  <si>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</si>
  <si>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</si>
  <si>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</si>
  <si>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</si>
  <si>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</si>
  <si>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Reversal of impairment loss recognised in profit or loss</t>
  </si>
  <si>
    <t>ReversalOfImpairmentLossRecognisedInProfitOrLoss</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</si>
  <si>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</si>
  <si>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</si>
  <si>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</si>
  <si>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</si>
  <si>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</si>
  <si>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</si>
  <si>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</si>
  <si>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</si>
  <si>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</si>
  <si>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</si>
  <si>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</si>
  <si>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</si>
  <si>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</si>
  <si>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</si>
  <si>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</si>
  <si>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</si>
  <si>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</si>
  <si>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</si>
  <si>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</si>
  <si>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</si>
  <si>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</si>
  <si>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</si>
  <si>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</si>
  <si>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</si>
  <si>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</si>
  <si>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</si>
  <si>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</si>
  <si>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</si>
  <si>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</si>
  <si>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</si>
  <si>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</si>
  <si>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</si>
  <si>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</si>
  <si>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</si>
  <si>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</si>
  <si>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</si>
  <si>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</si>
  <si>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</si>
  <si>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</si>
  <si>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</si>
  <si>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</si>
  <si>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</si>
  <si>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</si>
  <si>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</si>
  <si>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</si>
  <si>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</si>
  <si>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</si>
  <si>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</si>
  <si>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</si>
  <si>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</si>
  <si>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</si>
  <si>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</si>
  <si>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</si>
  <si>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</si>
  <si>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</si>
  <si>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</si>
  <si>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</si>
  <si>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</si>
  <si>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</si>
  <si>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</si>
  <si>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</si>
  <si>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</si>
  <si>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</si>
  <si>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</si>
  <si>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</si>
  <si>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</si>
  <si>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</si>
  <si>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</si>
  <si>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</si>
  <si>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</si>
  <si>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</si>
  <si>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</si>
  <si>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</si>
  <si>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</si>
  <si>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</si>
  <si>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</si>
  <si>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</si>
  <si>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</si>
  <si>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</si>
  <si>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</si>
  <si>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</si>
  <si>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</si>
  <si>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</si>
  <si>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</si>
  <si>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</si>
  <si>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</si>
  <si>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</si>
  <si>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</si>
  <si>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</si>
  <si>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</si>
  <si>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</si>
  <si>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</si>
  <si>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</si>
  <si>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</si>
  <si>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</si>
  <si>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</si>
  <si>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</si>
  <si>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</si>
  <si>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</si>
  <si>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</si>
  <si>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</si>
  <si>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</si>
  <si>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</si>
  <si>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</si>
  <si>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</si>
  <si>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</si>
  <si>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</si>
  <si>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</si>
  <si>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</si>
  <si>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</si>
  <si>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</si>
  <si>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</si>
  <si>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</si>
  <si>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</si>
  <si>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</si>
  <si>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</si>
  <si>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</si>
  <si>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</si>
  <si>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</si>
  <si>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</si>
  <si>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</si>
  <si>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</si>
  <si>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</si>
  <si>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</si>
  <si>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</si>
  <si>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</si>
  <si>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</si>
  <si>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</si>
  <si>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</si>
  <si>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</si>
  <si>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</si>
  <si>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</si>
  <si>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</si>
  <si>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</si>
  <si>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</si>
  <si>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</si>
  <si>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</si>
  <si>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</si>
  <si>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</si>
  <si>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</si>
  <si>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</si>
  <si>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</si>
  <si>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</si>
  <si>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</si>
  <si>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</si>
  <si>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</si>
  <si>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</si>
  <si>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</si>
  <si>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</si>
  <si>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</si>
  <si>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</si>
  <si>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</si>
  <si>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</si>
  <si>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</si>
  <si>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</si>
  <si>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</si>
  <si>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</si>
  <si>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</si>
  <si>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</si>
  <si>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</si>
  <si>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</si>
  <si>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</si>
  <si>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</si>
  <si>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</si>
  <si>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</si>
  <si>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</si>
  <si>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</si>
  <si>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</si>
  <si>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 (decrease) through business combinations and disposals, reimbursement rights</t>
  </si>
  <si>
    <t>IncreaseDecreaseThroughBusinessCombinationsAndDisposalsReimbursementRights</t>
  </si>
  <si>
    <t>Payments in respect of settlements, reimbursement 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</si>
  <si>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</si>
  <si>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</si>
  <si>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</si>
  <si>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</si>
  <si>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</si>
  <si>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Total gain (loss) on remeasurement, reimbursement rights</t>
  </si>
  <si>
    <t>GainLossOnRemeasurementOfReimbursementRights</t>
  </si>
  <si>
    <t>Gain (loss) on changes in effect of limiting reimbursement rights to asset ceiling excluding interest income or expense, reimbursement rights</t>
  </si>
  <si>
    <t>GainLossOnChangesInEffectOfLimitingReimbursementRightsToAssetCeiling</t>
  </si>
  <si>
    <t>Return on reimbursement rights, excluding interest income or expense</t>
  </si>
  <si>
    <t>ReturnOnReimbursementRights</t>
  </si>
  <si>
    <t>Gain (loss) on remeasurement, reimbursement rights [abstract]</t>
  </si>
  <si>
    <t>GainLossOnRemeasurementOfReimbursementRightsAbstract</t>
  </si>
  <si>
    <t>Interest income, reimbursement rights</t>
  </si>
  <si>
    <t>InterestIncomeReimbursementRights</t>
  </si>
  <si>
    <t>Changes in reimbursement rights [abstract]</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</si>
  <si>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</si>
  <si>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</si>
  <si>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</si>
  <si>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</si>
  <si>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</si>
  <si>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</si>
  <si>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</si>
  <si>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</si>
  <si>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</si>
  <si>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</si>
  <si>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</si>
  <si>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</si>
  <si>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</si>
  <si>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</si>
  <si>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 (decrease) through other changes, net defined benefit liability (asset)</t>
  </si>
  <si>
    <t>IncreaseDecreaseThroughOtherChangesNetDefinedBenefitLiabilityAsset</t>
  </si>
  <si>
    <t>Increase (decrease) through business combinations and disposals, net defined benefit liability (asset)</t>
  </si>
  <si>
    <t>IncreaseDecreaseThroughBusinessCombinationsAndDisposalsNetDefinedBenefitLiabilityAsset</t>
  </si>
  <si>
    <t>Payments in respect of settlements, net defined benefit liability (asset)</t>
  </si>
  <si>
    <t>PaymentsInRespectOfSettlementsNetDefinedBenefitLiabilityAsset</t>
  </si>
  <si>
    <t>Payments from plan, net defined benefit liability (asset)</t>
  </si>
  <si>
    <t>PaymentsFromPlanNetDefinedBenefitLiabilityAsset</t>
  </si>
  <si>
    <t>Total contributions to plan, net defined benefit liability (asset)</t>
  </si>
  <si>
    <t>ContributionsToPlanNetDefinedBenefitLiabilityAsset</t>
  </si>
  <si>
    <t>Contributions to plan by plan participants, net defined benefit liability (asset)</t>
  </si>
  <si>
    <t>ContributionsToPlanByPlanParticipantsNetDefinedBenefitLiabilityAsset</t>
  </si>
  <si>
    <t>Contributions to plan by employer, net defined benefit liability (asset)</t>
  </si>
  <si>
    <t>ContributionsToPlanByEmployerNetDefinedBenefitLiabilityAsset</t>
  </si>
  <si>
    <t>Contributions to plan, net defined benefit liability (asset) [abstract]</t>
  </si>
  <si>
    <t>ContributionsToPlanNetDefinedBenefitLiabilityAssetAbstract</t>
  </si>
  <si>
    <t>Increase (decrease) through changes in foreign exchange rates, net defined benefit liability (asset)</t>
  </si>
  <si>
    <t>IncreaseDecreaseThroughChangesInForeignExchangeRatesNetDefinedBenefitLiabilityAsset</t>
  </si>
  <si>
    <t>Net past service cost and gains (losses) arising from settlements, net defined benefit liability (asset)</t>
  </si>
  <si>
    <t>PastServiceCostAndGainsLossesArisingFromSettlementsNetDefinedBenefitLiabilityAsset</t>
  </si>
  <si>
    <t>Losses (gains) arising from settlements, net defined benefit liability (asset)</t>
  </si>
  <si>
    <t>GainsLossesArisingFromSettlementsNetDefinedBenefitLiabilityAsset</t>
  </si>
  <si>
    <t>Past service cost, net defined benefit liability (asset)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</si>
  <si>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</si>
  <si>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</si>
  <si>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</si>
  <si>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Total loss (gain) on remeasurement, net defined benefit liability (asset)</t>
  </si>
  <si>
    <t>GainLossOnRemeasurementOfNetDefinedBenefitLiabilityAsset</t>
  </si>
  <si>
    <t>Loss (gain) on changes in effect of limiting net defined benefit asset to asset ceiling excluding interest income or expense, net defined benefit liability (asset)</t>
  </si>
  <si>
    <t>GainLossOnChangesInEffectOfLimitingNetDefinedBenefitAssetToAssetCeiling</t>
  </si>
  <si>
    <t>Actuarial losses (gains) arising from experience adjustments, net defined benefit liability (asset)</t>
  </si>
  <si>
    <t>ActuarialGainsLossesArisingFromExperienceAdjustmentsNetDefinedBenefitLiabilityAsset</t>
  </si>
  <si>
    <t>Actuarial losses (gains) arising from changes in financial assumptions, net defined benefit liability (asset)</t>
  </si>
  <si>
    <t>ActuarialGainsLossesArisingFromChangesInFinancialAssumptionsNetDefinedBenefitLiabilityAsset</t>
  </si>
  <si>
    <t>Actuarial losses (gains) arising from changes in demographic assumptions, net defined benefit liability (asset)</t>
  </si>
  <si>
    <t>ActuarialGainsLossesArisingFromChangesInDemographicAssumptionsNetDefinedBenefitLiabilityAsset</t>
  </si>
  <si>
    <t>Return on plan assets excluding interest income or expense, net defined benefit liability (asset)</t>
  </si>
  <si>
    <t>ReturnOnPlanAssetsNetDefinedBenefitLiabilityAsset</t>
  </si>
  <si>
    <t>Gain (loss) on remeasurement, net defined benefit liability (asset) [abstract]</t>
  </si>
  <si>
    <t>GainLossOnRemeasurementOfNetDefinedBenefitLiabilityAssetAbstract</t>
  </si>
  <si>
    <t>Interest expense (income), net defined benefit liability (asset)</t>
  </si>
  <si>
    <t>InterestExpenseIncomeNetDefinedBenefitLiabilityAsset</t>
  </si>
  <si>
    <t>Current service cost, net defined benefit liability (asset)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</si>
  <si>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</si>
  <si>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</si>
  <si>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</si>
  <si>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</si>
  <si>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</si>
  <si>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</si>
  <si>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</si>
  <si>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</si>
  <si>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</si>
  <si>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</si>
  <si>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</si>
  <si>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</si>
  <si>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</si>
  <si>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</si>
  <si>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</si>
  <si>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</si>
  <si>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</si>
  <si>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</si>
  <si>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</si>
  <si>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</si>
  <si>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</si>
  <si>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</si>
  <si>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</si>
  <si>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</si>
  <si>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</si>
  <si>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</si>
  <si>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</si>
  <si>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</si>
  <si>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</si>
  <si>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</si>
  <si>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</si>
  <si>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</si>
  <si>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</si>
  <si>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</si>
  <si>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</si>
  <si>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</si>
  <si>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</si>
  <si>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</si>
  <si>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</si>
  <si>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</si>
  <si>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</si>
  <si>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</si>
  <si>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</si>
  <si>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</si>
  <si>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</si>
  <si>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</si>
  <si>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</si>
  <si>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</si>
  <si>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</si>
  <si>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</si>
  <si>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</si>
  <si>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</si>
  <si>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</si>
  <si>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</si>
  <si>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</si>
  <si>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</si>
  <si>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</si>
  <si>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</si>
  <si>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</si>
  <si>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</si>
  <si>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</si>
  <si>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</si>
  <si>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</si>
  <si>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</si>
  <si>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</si>
  <si>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</si>
  <si>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</si>
  <si>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</si>
  <si>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</si>
  <si>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</si>
  <si>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</si>
  <si>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</si>
  <si>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</si>
  <si>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</si>
  <si>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</si>
  <si>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</si>
  <si>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</si>
  <si>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</si>
  <si>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</si>
  <si>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</si>
  <si>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</si>
  <si>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</si>
  <si>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</si>
  <si>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</si>
  <si>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</si>
  <si>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</si>
  <si>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</si>
  <si>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</si>
  <si>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</si>
  <si>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</si>
  <si>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</si>
  <si>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</si>
  <si>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</si>
  <si>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</si>
  <si>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</si>
  <si>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</si>
  <si>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</si>
  <si>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</si>
  <si>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</si>
  <si>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</si>
  <si>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</si>
  <si>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</si>
  <si>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</si>
  <si>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</si>
  <si>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</si>
  <si>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</si>
  <si>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</si>
  <si>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</si>
  <si>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</si>
  <si>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</si>
  <si>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</si>
  <si>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</si>
  <si>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</si>
  <si>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</si>
  <si>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</si>
  <si>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</si>
  <si>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</si>
  <si>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</si>
  <si>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</si>
  <si>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</si>
  <si>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</si>
  <si>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</si>
  <si>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</si>
  <si>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</si>
  <si>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</si>
  <si>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</si>
  <si>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</si>
  <si>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</si>
  <si>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</si>
  <si>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</si>
  <si>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</si>
  <si>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</si>
  <si>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</si>
  <si>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</si>
  <si>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</si>
  <si>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</si>
  <si>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</si>
  <si>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</si>
  <si>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</si>
  <si>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</si>
  <si>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</si>
  <si>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</si>
  <si>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</si>
  <si>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</si>
  <si>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</si>
  <si>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</si>
  <si>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</si>
  <si>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</si>
  <si>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</si>
  <si>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</si>
  <si>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</si>
  <si>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</si>
  <si>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</si>
  <si>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</si>
  <si>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</si>
  <si>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</si>
  <si>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</si>
  <si>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</si>
  <si>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</si>
  <si>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</si>
  <si>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</si>
  <si>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</si>
  <si>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</si>
  <si>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</si>
  <si>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</si>
  <si>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</si>
  <si>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</si>
  <si>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</si>
  <si>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</si>
  <si>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</si>
  <si>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</si>
  <si>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</si>
  <si>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</si>
  <si>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</si>
  <si>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</si>
  <si>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</si>
  <si>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</si>
  <si>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</si>
  <si>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</si>
  <si>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</si>
  <si>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</si>
  <si>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</si>
  <si>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</si>
  <si>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</si>
  <si>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</si>
  <si>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</si>
  <si>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</si>
  <si>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</si>
  <si>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</si>
  <si>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</si>
  <si>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</si>
  <si>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</si>
  <si>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</si>
  <si>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</si>
  <si>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</si>
  <si>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</si>
  <si>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</si>
  <si>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</si>
  <si>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</si>
  <si>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</si>
  <si>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</si>
  <si>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</si>
  <si>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</si>
  <si>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</si>
  <si>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</si>
  <si>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</si>
  <si>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</si>
  <si>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</si>
  <si>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</si>
  <si>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</si>
  <si>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</si>
  <si>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</si>
  <si>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</si>
  <si>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</si>
  <si>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</si>
  <si>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</si>
  <si>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</si>
  <si>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</si>
  <si>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</si>
  <si>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</si>
  <si>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</si>
  <si>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</si>
  <si>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</si>
  <si>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</si>
  <si>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</si>
  <si>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</si>
  <si>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</si>
  <si>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</si>
  <si>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</si>
  <si>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</si>
  <si>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</si>
  <si>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</si>
  <si>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</si>
  <si>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</si>
  <si>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</si>
  <si>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</si>
  <si>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</si>
  <si>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</si>
  <si>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</si>
  <si>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</si>
  <si>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</si>
  <si>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</si>
  <si>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</si>
  <si>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</si>
  <si>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</si>
  <si>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</si>
  <si>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</si>
  <si>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</si>
  <si>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</si>
  <si>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</si>
  <si>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</si>
  <si>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</si>
  <si>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</si>
  <si>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</si>
  <si>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</si>
  <si>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</si>
  <si>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</si>
  <si>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</si>
  <si>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</si>
  <si>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</si>
  <si>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</si>
  <si>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</si>
  <si>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</si>
  <si>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</si>
  <si>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</si>
  <si>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</si>
  <si>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</si>
  <si>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</si>
  <si>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</si>
  <si>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</si>
  <si>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</si>
  <si>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</si>
  <si>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</si>
  <si>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</si>
  <si>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</si>
  <si>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</si>
  <si>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</si>
  <si>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</si>
  <si>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</si>
  <si>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</si>
  <si>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</si>
  <si>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</si>
  <si>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</si>
  <si>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</si>
  <si>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</si>
  <si>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</si>
  <si>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</si>
  <si>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</si>
  <si>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</si>
  <si>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</si>
  <si>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</si>
  <si>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</si>
  <si>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</si>
  <si>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</si>
  <si>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</si>
  <si>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</si>
  <si>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</si>
  <si>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</si>
  <si>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</si>
  <si>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</si>
  <si>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</si>
  <si>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</si>
  <si>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</si>
  <si>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</si>
  <si>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</si>
  <si>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</si>
  <si>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</si>
  <si>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</si>
  <si>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</si>
  <si>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</si>
  <si>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</si>
  <si>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</si>
  <si>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</si>
  <si>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</si>
  <si>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</si>
  <si>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</si>
  <si>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</si>
  <si>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</si>
  <si>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</si>
  <si>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</si>
  <si>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</si>
  <si>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</si>
  <si>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</si>
  <si>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</si>
  <si>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</si>
  <si>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</si>
  <si>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</si>
  <si>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</si>
  <si>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</si>
  <si>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</si>
  <si>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</si>
  <si>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</si>
  <si>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</si>
  <si>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</si>
  <si>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</si>
  <si>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</si>
  <si>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</si>
  <si>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</si>
  <si>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</si>
  <si>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</si>
  <si>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</si>
  <si>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</si>
  <si>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</si>
  <si>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</si>
  <si>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</si>
  <si>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</si>
  <si>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</si>
  <si>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</si>
  <si>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</si>
  <si>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</si>
  <si>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</si>
  <si>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</si>
  <si>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</si>
  <si>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</si>
  <si>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</si>
  <si>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</si>
  <si>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</si>
  <si>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</si>
  <si>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</si>
  <si>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</si>
  <si>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</si>
  <si>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</si>
  <si>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</si>
  <si>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</si>
  <si>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</si>
  <si>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</si>
  <si>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</si>
  <si>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</si>
  <si>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</si>
  <si>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</si>
  <si>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</si>
  <si>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</si>
  <si>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</si>
  <si>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</si>
  <si>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</si>
  <si>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</si>
  <si>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</si>
  <si>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</si>
  <si>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</si>
  <si>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</si>
  <si>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</si>
  <si>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</si>
  <si>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</si>
  <si>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</si>
  <si>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</si>
  <si>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</si>
  <si>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</si>
  <si>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</si>
  <si>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</si>
  <si>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</si>
  <si>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</si>
  <si>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</si>
  <si>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</si>
  <si>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</si>
  <si>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</si>
  <si>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</si>
  <si>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</si>
  <si>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</si>
  <si>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</si>
  <si>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</si>
  <si>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</si>
  <si>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</si>
  <si>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</si>
  <si>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</si>
  <si>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</si>
  <si>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</si>
  <si>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</si>
  <si>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</si>
  <si>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</si>
  <si>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</si>
  <si>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</si>
  <si>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</si>
  <si>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</si>
  <si>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</si>
  <si>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</si>
  <si>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</si>
  <si>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</si>
  <si>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</si>
  <si>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</si>
  <si>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</si>
  <si>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</si>
  <si>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</si>
  <si>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</si>
  <si>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</si>
  <si>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</si>
  <si>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</si>
  <si>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</si>
  <si>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</si>
  <si>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</si>
  <si>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</si>
  <si>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</si>
  <si>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</si>
  <si>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</si>
  <si>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</si>
  <si>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</si>
  <si>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</si>
  <si>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</si>
  <si>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</si>
  <si>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</si>
  <si>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</si>
  <si>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</si>
  <si>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</si>
  <si>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</si>
  <si>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</si>
  <si>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</si>
  <si>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</si>
  <si>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</si>
  <si>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</si>
  <si>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</si>
  <si>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</si>
  <si>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</si>
  <si>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</si>
  <si>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</si>
  <si>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</si>
  <si>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</si>
  <si>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</si>
  <si>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[801.500] Notes - Property, plant and equipment</t>
  </si>
  <si>
    <t>[801.600] Notes - Exploration for and evaluation of mineral resources</t>
  </si>
  <si>
    <t>[801.700] Notes - Financial instruments</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</si>
  <si>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</si>
  <si>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</si>
  <si>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</si>
  <si>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</si>
  <si>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</si>
  <si>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</si>
  <si>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</si>
  <si>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</si>
  <si>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</si>
  <si>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</si>
  <si>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NotesPropertyPlantAndEquipment</t>
  </si>
  <si>
    <t>NotesExplorationForAndEvaluationOfMineralResources</t>
  </si>
  <si>
    <t>NotesFinancialInstruments</t>
  </si>
  <si>
    <t>NotesIntangibleAssets</t>
  </si>
  <si>
    <t>NotesAgriculture</t>
  </si>
  <si>
    <t>NotesRegulatoryDeferralAccounts</t>
  </si>
  <si>
    <t>NotesInvestmentProperty</t>
  </si>
  <si>
    <t>NotesSeparateFinancialStatements</t>
  </si>
  <si>
    <t>NotesInterestsInOtherEntities</t>
  </si>
  <si>
    <t>NotesInventories</t>
  </si>
  <si>
    <t>NotesOtherProvisionsContingentLiabilitiesAndContingentAssets</t>
  </si>
  <si>
    <t>NotesRevenueFromContractsWithCustomers</t>
  </si>
  <si>
    <t>NotesImpairmentOfAssets</t>
  </si>
  <si>
    <t>NotesServiceConcessionArrangements</t>
  </si>
  <si>
    <t>NotesEmployeeBenefits</t>
  </si>
  <si>
    <t>NotesBorrowingCosts</t>
  </si>
  <si>
    <t>NotesEffectsOfChangesInForeignExchangeRates</t>
  </si>
  <si>
    <t>NotesCashFlowStatement</t>
  </si>
  <si>
    <t>NotesShareCapitalReservesAndOtherEquityInterest</t>
  </si>
  <si>
    <t>NotesRightsToInterestsArisingFromDecommissioningRestorationAndEnvironmentalRehabilitationFunds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</si>
  <si>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</si>
  <si>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</si>
  <si>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</si>
  <si>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</si>
  <si>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</si>
  <si>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</si>
  <si>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</si>
  <si>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</si>
  <si>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</si>
  <si>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</si>
  <si>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</si>
  <si>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[802.500] Notes - Interests in other entities</t>
  </si>
  <si>
    <t>[802.900] Notes - Inventories</t>
  </si>
  <si>
    <t>[803.000] Notes - Other provisions, contingent liabilities and contingent assets</t>
  </si>
  <si>
    <t>[803.100] Notes - Revenue from contracts with customers</t>
  </si>
  <si>
    <t>[803.300] Notes - Government grants</t>
  </si>
  <si>
    <t>[803.500] Notes - Impairment of assets</t>
  </si>
  <si>
    <t>[803.900] Notes - Service concession arrangements</t>
  </si>
  <si>
    <t>[804.100] Notes - Employee benefits</t>
  </si>
  <si>
    <t>[804.300] Notes - Borrowing costs</t>
  </si>
  <si>
    <t>[804.700] Notes - Effects of changes in foreign exchange rates</t>
  </si>
  <si>
    <t>[804.800] Notes - Cash flow statement</t>
  </si>
  <si>
    <t>[805.000] Notes - Share capital, reserves and other equity interest</t>
  </si>
  <si>
    <t>[805.100] Notes - Rights to interests arising from decommissioning, restoration and environmental rehabilitation funds</t>
  </si>
  <si>
    <t>[805.300] Notes - Operating segments</t>
  </si>
  <si>
    <t>[805.400] Notes - Additional information</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</si>
  <si>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</si>
  <si>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</si>
  <si>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</si>
  <si>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</si>
  <si>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</si>
  <si>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</si>
  <si>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</si>
  <si>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</si>
  <si>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</si>
  <si>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</si>
  <si>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</si>
  <si>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</si>
  <si>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</si>
  <si>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</si>
  <si>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</si>
  <si>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</si>
  <si>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</si>
  <si>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</si>
  <si>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</si>
  <si>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</si>
  <si>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</si>
  <si>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</si>
  <si>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</si>
  <si>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</si>
  <si>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</si>
  <si>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</si>
  <si>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</si>
  <si>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</si>
  <si>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</si>
  <si>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</si>
  <si>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</si>
  <si>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</si>
  <si>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</si>
  <si>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</si>
  <si>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</si>
  <si>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</si>
  <si>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</si>
  <si>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</si>
  <si>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</si>
  <si>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</si>
  <si>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cipc-ca-enum:ClassesOfSecuritiesHeldList</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</si>
  <si>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</si>
  <si>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</si>
  <si>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</si>
  <si>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</si>
  <si>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</si>
  <si>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</si>
  <si>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</si>
  <si>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</si>
  <si>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</si>
  <si>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</si>
  <si>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</si>
  <si>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</si>
  <si>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</si>
  <si>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</si>
  <si>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</si>
  <si>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</si>
  <si>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</si>
  <si>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</si>
  <si>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</si>
  <si>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</si>
  <si>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</si>
  <si>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</si>
  <si>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</si>
  <si>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</si>
  <si>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</si>
  <si>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</si>
  <si>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</si>
  <si>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</si>
  <si>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ContingentConsiderationRecognisedAsOfAcquisitionDate</t>
  </si>
  <si>
    <t>IndemnificationAssetsRecognisedAsOfAcquisitionDate</t>
  </si>
  <si>
    <t>DepreciationRatePropertyPlantAndEquipment</t>
  </si>
  <si>
    <t>UsefulLifeMeasuredAsPeriodOfTimePropertyPlantAndEquipment</t>
  </si>
  <si>
    <t>UsefulLifeMeasuredInProductionOrOtherSimilarUnitsPropertyPlantAndEquipment</t>
  </si>
  <si>
    <t>DescriptionOfUsefulLifePropertyPlantAndEquipment</t>
  </si>
  <si>
    <t>DepreciationRateBiologicalAssetsAtCost</t>
  </si>
  <si>
    <t>UsefulLifeMeasuredAsPeriodOfTimeBiologicalAssetsAtCost</t>
  </si>
  <si>
    <t>UsefulLifeMeasuredInProductionOrOtherSimilarUnitsBiologicalAssetsAtCost</t>
  </si>
  <si>
    <t>DescriptionOfUsefulLifeBiologicalAssetsAtCost</t>
  </si>
  <si>
    <t>DepreciationRateInvestmentPropertyCostModel</t>
  </si>
  <si>
    <t>UsefulLifeMeasuredAsPeriodOfTimeInvestmentPropertyCostModel</t>
  </si>
  <si>
    <t>DescriptionOfUsefulLifeInvestmentPropertyCostModel</t>
  </si>
  <si>
    <t>Value of total liabilities excluding related-party liabilities and deferred tax liabilities</t>
  </si>
  <si>
    <t>Date of submission of annual returns</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</si>
  <si>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</si>
  <si>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</si>
  <si>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</si>
  <si>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</si>
  <si>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</si>
  <si>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</si>
  <si>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</si>
  <si>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</si>
  <si>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</si>
  <si>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</si>
  <si>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</si>
  <si>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</si>
  <si>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</si>
  <si>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</si>
  <si>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</si>
  <si>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</si>
  <si>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</si>
  <si>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</si>
  <si>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</si>
  <si>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</si>
  <si>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</si>
  <si>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</si>
  <si>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</si>
  <si>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</si>
  <si>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</si>
  <si>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</si>
  <si>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</si>
  <si>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</si>
  <si>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</si>
  <si>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</si>
  <si>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</si>
  <si>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</si>
  <si>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</si>
  <si>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</si>
  <si>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</si>
  <si>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</si>
  <si>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</si>
  <si>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</si>
  <si>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</si>
  <si>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</si>
  <si>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</si>
  <si>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</si>
  <si>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</si>
  <si>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</si>
  <si>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</si>
  <si>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</si>
  <si>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</si>
  <si>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</si>
  <si>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</si>
  <si>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</si>
  <si>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</si>
  <si>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</si>
  <si>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</si>
  <si>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</si>
  <si>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</si>
  <si>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</si>
  <si>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</si>
  <si>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</si>
  <si>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</si>
  <si>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</si>
  <si>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</si>
  <si>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</si>
  <si>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</si>
  <si>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</si>
  <si>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</si>
  <si>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</si>
  <si>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</si>
  <si>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</si>
  <si>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</si>
  <si>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</si>
  <si>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</si>
  <si>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</si>
  <si>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</si>
  <si>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</si>
  <si>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</si>
  <si>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</si>
  <si>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</si>
  <si>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</si>
  <si>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</si>
  <si>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</si>
  <si>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</si>
  <si>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</si>
  <si>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</si>
  <si>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</si>
  <si>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</si>
  <si>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</si>
  <si>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</si>
  <si>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</si>
  <si>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</si>
  <si>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</si>
  <si>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</si>
  <si>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</si>
  <si>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</si>
  <si>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</si>
  <si>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</si>
  <si>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</si>
  <si>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</si>
  <si>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</si>
  <si>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</si>
  <si>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</si>
  <si>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</si>
  <si>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</si>
  <si>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</si>
  <si>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</si>
  <si>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</si>
  <si>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</si>
  <si>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</si>
  <si>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</si>
  <si>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</si>
  <si>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</si>
  <si>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</si>
  <si>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</si>
  <si>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</si>
  <si>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</si>
  <si>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</si>
  <si>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</si>
  <si>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</si>
  <si>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</si>
  <si>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</si>
  <si>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</si>
  <si>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</si>
  <si>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</si>
  <si>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</si>
  <si>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</si>
  <si>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</si>
  <si>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</si>
  <si>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</si>
  <si>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</si>
  <si>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</si>
  <si>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</si>
  <si>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</si>
  <si>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</si>
  <si>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</si>
  <si>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</si>
  <si>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</si>
  <si>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</si>
  <si>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</si>
  <si>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</si>
  <si>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</si>
  <si>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</si>
  <si>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</si>
  <si>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</si>
  <si>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</si>
  <si>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</si>
  <si>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</si>
  <si>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</si>
  <si>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</si>
  <si>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</si>
  <si>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</si>
  <si>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</si>
  <si>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</si>
  <si>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</si>
  <si>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</si>
  <si>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</si>
  <si>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</si>
  <si>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</si>
  <si>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</si>
  <si>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</si>
  <si>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</si>
  <si>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</si>
  <si>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</si>
  <si>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</si>
  <si>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</si>
  <si>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</si>
  <si>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</si>
  <si>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</si>
  <si>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</si>
  <si>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</si>
  <si>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</si>
  <si>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</si>
  <si>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</si>
  <si>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</si>
  <si>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</si>
  <si>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</si>
  <si>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</si>
  <si>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</si>
  <si>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</si>
  <si>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</si>
  <si>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</si>
  <si>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</si>
  <si>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</si>
  <si>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</si>
  <si>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</si>
  <si>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</si>
  <si>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</si>
  <si>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</si>
  <si>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</si>
  <si>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</si>
  <si>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</si>
  <si>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</si>
  <si>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</si>
  <si>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</si>
  <si>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</si>
  <si>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</si>
  <si>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</si>
  <si>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</si>
  <si>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</si>
  <si>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</si>
  <si>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</si>
  <si>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</si>
  <si>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</si>
  <si>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</si>
  <si>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</si>
  <si>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</si>
  <si>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</si>
  <si>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</si>
  <si>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</si>
  <si>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</si>
  <si>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</si>
  <si>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</si>
  <si>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</si>
  <si>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</si>
  <si>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</si>
  <si>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</si>
  <si>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</si>
  <si>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</si>
  <si>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</si>
  <si>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</si>
  <si>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</si>
  <si>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</si>
  <si>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</si>
  <si>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</si>
  <si>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</si>
  <si>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</si>
  <si>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</si>
  <si>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</si>
  <si>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</si>
  <si>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</si>
  <si>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</si>
  <si>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</si>
  <si>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</si>
  <si>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</si>
  <si>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</si>
  <si>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</si>
  <si>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</si>
  <si>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</si>
  <si>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</si>
  <si>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</si>
  <si>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</si>
  <si>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</si>
  <si>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</si>
  <si>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</si>
  <si>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</si>
  <si>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Type of assurance</t>
  </si>
  <si>
    <t>Intangible assets</t>
  </si>
  <si>
    <t>Current payables from exchange transactions</t>
  </si>
  <si>
    <t>Current payables from non-exchange transactions</t>
  </si>
  <si>
    <t>Non-current payables from exchange transactions</t>
  </si>
  <si>
    <t>Non-current payables from non-exchange transactions</t>
  </si>
  <si>
    <t>NoncurrentPayablesFromExchangeTransactions</t>
  </si>
  <si>
    <t>CurrentPayablesFromExchangeTransactions</t>
  </si>
  <si>
    <t>Payables from exchange transactions</t>
  </si>
  <si>
    <t>Payables from non-exchange transactions</t>
  </si>
  <si>
    <t>PayablesFromExchangeTransactions</t>
  </si>
  <si>
    <t>Non-current receivables from exchange transactions</t>
  </si>
  <si>
    <t>Non-current receivables from non-exchange transactions</t>
  </si>
  <si>
    <t>NoncurrentReceivablesFromExchangeTransactions</t>
  </si>
  <si>
    <t>Current receivables from non-exchange transactions</t>
  </si>
  <si>
    <t>Receivables from exchange transactions</t>
  </si>
  <si>
    <t>Receivables from non-exchange transactions</t>
  </si>
  <si>
    <t>CurrentStatutoryReceivablesFromExchangeTransactions</t>
  </si>
  <si>
    <t>NoncurrentStatutoryReceivablesFromExchangeTransactions</t>
  </si>
  <si>
    <t>Current statutory receivables from exchange transactions</t>
  </si>
  <si>
    <t>Non-current statutory receivables from exchange transactions</t>
  </si>
  <si>
    <t>IntangibleAssets</t>
  </si>
  <si>
    <t>ReceivablesFromExchangeTransactions</t>
  </si>
  <si>
    <t>StatutoryReceivablesFromExchangeTransactions</t>
  </si>
  <si>
    <t>Heritage assets</t>
  </si>
  <si>
    <t>HeritageAssets</t>
  </si>
  <si>
    <t>Cash-generating assets</t>
  </si>
  <si>
    <t>CashgeneratingAssets</t>
  </si>
  <si>
    <t>Non-current cash-generating assets</t>
  </si>
  <si>
    <t>Non-current non-cash-generating assets</t>
  </si>
  <si>
    <t>NoncurrentCashgeneratingAssets</t>
  </si>
  <si>
    <t>NoncurrentNoncashgeneratingAssets</t>
  </si>
  <si>
    <t>CurrentCashgeneratingAssets</t>
  </si>
  <si>
    <t>CurrentNoncashgeneratingAssets</t>
  </si>
  <si>
    <t>Current concessionary loans</t>
  </si>
  <si>
    <t>NoncurrentConcessionaryLoans</t>
  </si>
  <si>
    <t>Non-current concessionary loans</t>
  </si>
  <si>
    <t>CurrentConcessionaryLoans</t>
  </si>
  <si>
    <t>ConcessionaryLoans</t>
  </si>
  <si>
    <t>Revenue from exchange transactions</t>
  </si>
  <si>
    <t>Revenue from non-exchange transactions</t>
  </si>
  <si>
    <t>Services in kind</t>
  </si>
  <si>
    <t>Other exchange revenue</t>
  </si>
  <si>
    <t>Other non-exchange revenue</t>
  </si>
  <si>
    <t>OtherExchangeRevenue</t>
  </si>
  <si>
    <t>OtherNonexchangeRevenue</t>
  </si>
  <si>
    <t>Concessionary loans</t>
  </si>
  <si>
    <t>Government grants and subsidies</t>
  </si>
  <si>
    <t>ServicesInKind</t>
  </si>
  <si>
    <t>Non-current non-concessionary loans</t>
  </si>
  <si>
    <t>NoncurrentNonconcessionaryLoans</t>
  </si>
  <si>
    <t>Current cash-generating assets</t>
  </si>
  <si>
    <t>Current non-cash-generating assets</t>
  </si>
  <si>
    <t>Statutory receivables from exchange transactions</t>
  </si>
  <si>
    <t>Statutory receivables from non-exchange transactions</t>
  </si>
  <si>
    <t>GovernmentGrantsAndSubsidies</t>
  </si>
  <si>
    <t>Proceeds from capital grants</t>
  </si>
  <si>
    <t>ProceedsFromCapitalGrantsClassifiedAsFinancingActivities</t>
  </si>
  <si>
    <t>Cleaning costs</t>
  </si>
  <si>
    <t>Consultants</t>
  </si>
  <si>
    <t>Contracted services</t>
  </si>
  <si>
    <t>Security services</t>
  </si>
  <si>
    <t>General expenses</t>
  </si>
  <si>
    <t>CleaningCosts</t>
  </si>
  <si>
    <t>ContractedServices</t>
  </si>
  <si>
    <t>SecurityServices</t>
  </si>
  <si>
    <t>GeneralExpenses</t>
  </si>
  <si>
    <t>RevenueFromExchangeTransactions</t>
  </si>
  <si>
    <t>RevenueFromNonexchangeTransactions</t>
  </si>
  <si>
    <t>RevenueFromNonexchangeTransactionsGovernmentGrants</t>
  </si>
  <si>
    <t>RevenueFromExchangeTransactionsGovernmentGrants</t>
  </si>
  <si>
    <t>Current non-concessionary loans</t>
  </si>
  <si>
    <t>CurrentNonconcessionaryLoans</t>
  </si>
  <si>
    <t>SARS refunds</t>
  </si>
  <si>
    <t>SARSRefunds</t>
  </si>
  <si>
    <t>SARSPayments</t>
  </si>
  <si>
    <t>Loan repayments</t>
  </si>
  <si>
    <t>LoanRepaymentsClassifiedAsOperatingActivities</t>
  </si>
  <si>
    <t>LoanRepaymentsClassifiedAsFinancingActivities</t>
  </si>
  <si>
    <t>MovementsInImpairmentsLoans</t>
  </si>
  <si>
    <t>Net increase (decrease) in impairments</t>
  </si>
  <si>
    <t>Net increase (decrease) in loan receivable</t>
  </si>
  <si>
    <t>Net increase (decrease) in loans payable</t>
  </si>
  <si>
    <t>IncreaseDecreaseImpairments</t>
  </si>
  <si>
    <t>IncreaseDecreaseLoansReceivable</t>
  </si>
  <si>
    <t>IncreaseDecreaseLoansPayable</t>
  </si>
  <si>
    <t>Zoo animals</t>
  </si>
  <si>
    <t>ZooAnimals</t>
  </si>
  <si>
    <t>ShareholdersLoanOnIncorporation</t>
  </si>
  <si>
    <t>Current lease assets</t>
  </si>
  <si>
    <t>CurrentLeaseAssets</t>
  </si>
  <si>
    <t>Non-current lease assets</t>
  </si>
  <si>
    <t>NoncurrentLeaseAssets</t>
  </si>
  <si>
    <t>LeaseAssets</t>
  </si>
  <si>
    <t>Lease assets</t>
  </si>
  <si>
    <t>Operating lease assets</t>
  </si>
  <si>
    <t>OperatingLeaseAssets</t>
  </si>
  <si>
    <t>Non-current operating lease assets</t>
  </si>
  <si>
    <t>NoncurrentOperatingLeaseAssets</t>
  </si>
  <si>
    <t>Current operating lease assets</t>
  </si>
  <si>
    <t>CurrentOperatingLeaseAssets</t>
  </si>
  <si>
    <t>Current finance lease assets</t>
  </si>
  <si>
    <t>CurrentFinanceLeaseAssets</t>
  </si>
  <si>
    <t>NoncurrentFinanceLeaseAssets</t>
  </si>
  <si>
    <t>Non-current finance lease assets</t>
  </si>
  <si>
    <t>Unutilised conditional government grants</t>
  </si>
  <si>
    <t>UnutilisedConditionalGovernmentGrants</t>
  </si>
  <si>
    <t>UnutilisedConditionalGrants</t>
  </si>
  <si>
    <t>Loans to economic entities</t>
  </si>
  <si>
    <t>LoansToEconomicEntities</t>
  </si>
  <si>
    <t>NoncurrentLoansToEconomicEntities</t>
  </si>
  <si>
    <t>Non-current loans to economic entities</t>
  </si>
  <si>
    <t>Current loans to economic entities</t>
  </si>
  <si>
    <t>CurrentLoansToEconomicEntities</t>
  </si>
  <si>
    <t>NoncurrentUnutilisedConditionalGovernmentGrants</t>
  </si>
  <si>
    <t>NoncurrentUnutilisedConditionalGrants</t>
  </si>
  <si>
    <t>Non-current unutilised conditional grants</t>
  </si>
  <si>
    <t>Non-current unutilised conditional government grants</t>
  </si>
  <si>
    <t>NoncurrentLoansPayable</t>
  </si>
  <si>
    <t>Current unutilised conditional grants</t>
  </si>
  <si>
    <t>Current unutilised conditional government grants</t>
  </si>
  <si>
    <t>CurrentUnutilisedConditionalGovernmentGrants</t>
  </si>
  <si>
    <t>CurrentUnutilisedConditionalGrants</t>
  </si>
  <si>
    <t>CurrentManagedFunds</t>
  </si>
  <si>
    <t>Current managed funds</t>
  </si>
  <si>
    <t>NoncurrentManagedFunds</t>
  </si>
  <si>
    <t>ManagedFunds</t>
  </si>
  <si>
    <t>Managed funds</t>
  </si>
  <si>
    <t>Loans repayments</t>
  </si>
  <si>
    <t>LoansAdvances</t>
  </si>
  <si>
    <t>LoansRepayments</t>
  </si>
  <si>
    <t>DisclosureOfAdditionalDisclosureInTermsOfMunicipalFinanceManagementActExplanatory</t>
  </si>
  <si>
    <t>Disclosure of additional disclosure in terms of Municipal Finance Management Act [text block]</t>
  </si>
  <si>
    <t>Disclosure of unutilised grants [text block]</t>
  </si>
  <si>
    <t>DisclosureOfUnutilisedGrantsExplanatory</t>
  </si>
  <si>
    <t>DisclosureOfUtilisationOfLongtermLiabilitiesReconciliationExplanatory</t>
  </si>
  <si>
    <t>Non-current loans payable</t>
  </si>
  <si>
    <t>Actual amounts on comparable basis [member]</t>
  </si>
  <si>
    <t>Adjustments [member]</t>
  </si>
  <si>
    <t>Approved budget [member]</t>
  </si>
  <si>
    <t>Difference between final budget and actual [member]</t>
  </si>
  <si>
    <t>Insurance reserve [member]</t>
  </si>
  <si>
    <t>ProceedsFromCapitalGrantsClassifiedAsOperatingActivities</t>
  </si>
  <si>
    <t>ActualAmountsOnComparableBasisMember</t>
  </si>
  <si>
    <t>AdjustmentsMember</t>
  </si>
  <si>
    <t>InsuranceReserveMember</t>
  </si>
  <si>
    <t>FinalBudgetMember</t>
  </si>
  <si>
    <t>DifferenceBetweenFinalBudgetAndActualMember</t>
  </si>
  <si>
    <t>ApprovedBudgetMember</t>
  </si>
  <si>
    <t>Disclosure of new standards and interpretations [text block]</t>
  </si>
  <si>
    <t>DisclosureOfNewStandardsAndInterpretationsExplanatory</t>
  </si>
  <si>
    <t>Disclosure of trade and other payables from exchange transactions [text block]</t>
  </si>
  <si>
    <t>Disclosure of trade and other payables from non-exchange transactions [text block]</t>
  </si>
  <si>
    <t>DisclosureOfPayablesFromExchangeTransactionsExplanatory</t>
  </si>
  <si>
    <t>DisclosureOfReceivablesExplanatory</t>
  </si>
  <si>
    <t>DisclosureOfReceivablesFromExchangeTransactionsExplanatory</t>
  </si>
  <si>
    <t>Disclosure of VAT receivable [text block]</t>
  </si>
  <si>
    <t>DisclosureOfPayablesFromNonexchangeTransactionsExplanatory</t>
  </si>
  <si>
    <t>DisclosureOfFinanceLeaseObligationExplanatory</t>
  </si>
  <si>
    <t>Disclosure of finance lease obligation [text block]</t>
  </si>
  <si>
    <t>DisclosureOfServiceChargesExplanatory</t>
  </si>
  <si>
    <t>Disclosure of service charges [text block]</t>
  </si>
  <si>
    <t>DisclosureOfOtherFinancialAssetsExplanatory</t>
  </si>
  <si>
    <t>Disclosure of other financial assets [text block]</t>
  </si>
  <si>
    <t>DisclosureOfInvestmentRevenueExplanatory</t>
  </si>
  <si>
    <t>Disclosure of investment revenue [text block]</t>
  </si>
  <si>
    <t>Disclosure of employee related costs [text block]</t>
  </si>
  <si>
    <t>DisclosureOfEmployeeRelatedCostsExplanatory</t>
  </si>
  <si>
    <t>DisclosureOfDebtImpairmentExplanatory</t>
  </si>
  <si>
    <t>Disclosure of debt impairment [text block]</t>
  </si>
  <si>
    <t>DisclosureOfBulkPurchasesAndMaterialsExplanatory</t>
  </si>
  <si>
    <t>Disclosure of cash generated from operations [text block]</t>
  </si>
  <si>
    <t>DisclosureOfCashGeneratedFromOperationsExplanatory</t>
  </si>
  <si>
    <t>DisclosureOfReceivablesFromNonexchangeTransactionsExplanatory</t>
  </si>
  <si>
    <t>Disclosure of receivables from non-exchange transactions [text block]</t>
  </si>
  <si>
    <t>Disclosure of receivables from exchange transactions [text block]</t>
  </si>
  <si>
    <t>DisclosureOfFruitlessAndWastefulExplanatory</t>
  </si>
  <si>
    <t>Disclosure of fruitless and wasteful [text block]</t>
  </si>
  <si>
    <t>DisclosureOfIrregularExpenditureExplanatory</t>
  </si>
  <si>
    <t>Disclosure of irregular expenditure [text block]</t>
  </si>
  <si>
    <t>DisclosureOfCurrentTaxExplanatory</t>
  </si>
  <si>
    <t>Disclosure of current tax [text block]</t>
  </si>
  <si>
    <t>Disclosure of operating leases [text block]</t>
  </si>
  <si>
    <t>DisclosureOfOperatingLeasesExplanatory</t>
  </si>
  <si>
    <t>DisclosureOfOtherReceivablesExplanatory</t>
  </si>
  <si>
    <t>Disclosure of other receivables [text block]</t>
  </si>
  <si>
    <t>DisclosureOfDepositsExplanatory</t>
  </si>
  <si>
    <t>Disclosure of deposits [text block]</t>
  </si>
  <si>
    <t>Disclosure of revenue from exchange transactions [text block]</t>
  </si>
  <si>
    <t>Disclosure of revenue from non-exchange transactions [text block]</t>
  </si>
  <si>
    <t>DisclosureOfRevenueFromExchangeTransactionsExplanatory</t>
  </si>
  <si>
    <t>DisclosureOfRevenueFromNonexchangeTransactionsExplanatory</t>
  </si>
  <si>
    <t>DisclosureOfHeritageAssetsExplanatory</t>
  </si>
  <si>
    <t>DisclosureOfImpairmentExplanatory</t>
  </si>
  <si>
    <t>Disclosure of impairment [text block]</t>
  </si>
  <si>
    <t>DisclosureOfRestatementsExplanatory</t>
  </si>
  <si>
    <t>DisclosureOfContractualCommitmentsExpanatory</t>
  </si>
  <si>
    <t>Disclosure of contractual commitments [text block]</t>
  </si>
  <si>
    <t>DisclosureOfCapitalCommitmentsExpanatory</t>
  </si>
  <si>
    <t>Disclosure of capital commitments [text block]</t>
  </si>
  <si>
    <t>InvestmentsInControlledEntities</t>
  </si>
  <si>
    <t>LoansFromEconomicEntities</t>
  </si>
  <si>
    <t>Loans from economic entities</t>
  </si>
  <si>
    <t>BulkPurchasesAndMaterials</t>
  </si>
  <si>
    <t>DevelopmentContribution</t>
  </si>
  <si>
    <t>Development contribution</t>
  </si>
  <si>
    <t>Bulk purchases and materials</t>
  </si>
  <si>
    <t>Actuarial gains from employee benefit obligations</t>
  </si>
  <si>
    <t>ActuarialGainsFromEmployeeBenefitObligations</t>
  </si>
  <si>
    <t>DebtImpairment</t>
  </si>
  <si>
    <t>DepreciationAndAmortisation</t>
  </si>
  <si>
    <t>Depreciation and amortisation</t>
  </si>
  <si>
    <t>Debt impairment</t>
  </si>
  <si>
    <t>CemeteryFees</t>
  </si>
  <si>
    <t>SaleOfGoodsAndServices</t>
  </si>
  <si>
    <t>ZooAdmissions</t>
  </si>
  <si>
    <t>GainFromTransferOfFunctions</t>
  </si>
  <si>
    <t>GainOnDisposalOfAssetsAndLiabilities</t>
  </si>
  <si>
    <t>RentalOfFacilitiesAndEquipment</t>
  </si>
  <si>
    <t>ServicesRendered</t>
  </si>
  <si>
    <t>FormationGrants</t>
  </si>
  <si>
    <t>Grants</t>
  </si>
  <si>
    <t>OtherReceipts</t>
  </si>
  <si>
    <t>Other receipts</t>
  </si>
  <si>
    <t>Formation grants</t>
  </si>
  <si>
    <t>ImpairmentOfLoans</t>
  </si>
  <si>
    <t>FairValueAdjustments</t>
  </si>
  <si>
    <t>Fair value adjustments</t>
  </si>
  <si>
    <t>EmployeeCosts</t>
  </si>
  <si>
    <t>EmployeeRelatedCosts</t>
  </si>
  <si>
    <t>RepairsAndMaintenance</t>
  </si>
  <si>
    <t>LeaseRentalsOnOperatingLease</t>
  </si>
  <si>
    <t>InterestIncome</t>
  </si>
  <si>
    <t>InterestOnLoansForConstructionProjects</t>
  </si>
  <si>
    <t>InterestOnLoansToControlledEntities</t>
  </si>
  <si>
    <t>FeesChargedToControlledEntities</t>
  </si>
  <si>
    <t>FeesOnLoansForConstructionProjects</t>
  </si>
  <si>
    <t>LoanFeesAndProgrammeManagmentFees</t>
  </si>
  <si>
    <t>Coordination fee on special projects</t>
  </si>
  <si>
    <t>Sale of goods and services</t>
  </si>
  <si>
    <t>Zoo admissions</t>
  </si>
  <si>
    <t>Rental of facilities and equipment</t>
  </si>
  <si>
    <t>Interest on loans for construction projects</t>
  </si>
  <si>
    <t>Interest on loans to controlled entities</t>
  </si>
  <si>
    <t>Fees charged to controlled entities</t>
  </si>
  <si>
    <t>Fees on loans for construction projects</t>
  </si>
  <si>
    <t>Services rendered</t>
  </si>
  <si>
    <t>Repairs and maintenance</t>
  </si>
  <si>
    <t>Gain from transfer of functions</t>
  </si>
  <si>
    <t>Gain on disposal of assets and liabilities</t>
  </si>
  <si>
    <t>Employee costs</t>
  </si>
  <si>
    <t>Employee related costs</t>
  </si>
  <si>
    <t>Directors and executive managers emoluments</t>
  </si>
  <si>
    <t>Lease rentals on operating lease</t>
  </si>
  <si>
    <t xml:space="preserve">grap </t>
  </si>
  <si>
    <t>Receipts [abstract]</t>
  </si>
  <si>
    <t>PaymentsAbstract</t>
  </si>
  <si>
    <t>Payments [abstract]</t>
  </si>
  <si>
    <t>Suppliers</t>
  </si>
  <si>
    <t>SARS payments (VAT/ income tax)</t>
  </si>
  <si>
    <t>SARS refunds (VAT/ income tax)</t>
  </si>
  <si>
    <t>SARSPaymentsVATIncomeTax</t>
  </si>
  <si>
    <t>GrantsReceivedNonMTEF</t>
  </si>
  <si>
    <t>CashReceiptsFromCustomers</t>
  </si>
  <si>
    <t>CashReceiptsFromContributorsAndOthers</t>
  </si>
  <si>
    <t>MunicipalSubsidy</t>
  </si>
  <si>
    <t>CoordinationFees</t>
  </si>
  <si>
    <t>LoanRepayments</t>
  </si>
  <si>
    <t>AdditionsInGameDueToNaturalBirth</t>
  </si>
  <si>
    <t>Impairment of loans</t>
  </si>
  <si>
    <t>Investments in controlled entities</t>
  </si>
  <si>
    <t>Non-current portion of finance lease obligation</t>
  </si>
  <si>
    <t>Cash receipts from customers</t>
  </si>
  <si>
    <t>Cash receipts from contributors and others</t>
  </si>
  <si>
    <t>Coordination fees</t>
  </si>
  <si>
    <t>Loan fees and programme management fees</t>
  </si>
  <si>
    <t>Municipal subsidy</t>
  </si>
  <si>
    <t>Additions in game due to natural birth</t>
  </si>
  <si>
    <t>Taxes paid</t>
  </si>
  <si>
    <t>TaxesPaid</t>
  </si>
  <si>
    <t>IncreaseInPICLoan</t>
  </si>
  <si>
    <t>IncreaseDecreaseInLoansPayable</t>
  </si>
  <si>
    <t>LoanRepaymentsToNHFC</t>
  </si>
  <si>
    <t>MovementInLoansFromEconomicEntities</t>
  </si>
  <si>
    <t>RepaymentOfLongTermBorrowings</t>
  </si>
  <si>
    <t>Net finance lease payments</t>
  </si>
  <si>
    <t>NetFinanceLeasePayments</t>
  </si>
  <si>
    <t>Increase in PIC loan</t>
  </si>
  <si>
    <t>Capital grants received</t>
  </si>
  <si>
    <t>Loan repayments to NHFC</t>
  </si>
  <si>
    <t>Loans disbursements for construction projects</t>
  </si>
  <si>
    <t>NetIncreaseDecreaseInBankAndCash</t>
  </si>
  <si>
    <t>Net increase (decrease) in bank and cash</t>
  </si>
  <si>
    <t>PurchaseOfZooAnimals</t>
  </si>
  <si>
    <t>AdvancesOnShareholdersLoan</t>
  </si>
  <si>
    <t>RehabilitationProvisionNonCashItem</t>
  </si>
  <si>
    <t>Purchase of zoo animals</t>
  </si>
  <si>
    <t>Advances on shareholders loan</t>
  </si>
  <si>
    <t>Movement in loans from economic entities</t>
  </si>
  <si>
    <t>LoanAdvancedToEconomicEntities</t>
  </si>
  <si>
    <t>Loan advanced to economic entities</t>
  </si>
  <si>
    <t>Capitalised development costs</t>
  </si>
  <si>
    <t>Increase in investments</t>
  </si>
  <si>
    <t>CapitalisedDevelopmentCosts</t>
  </si>
  <si>
    <t>IncreaseInInvestments</t>
  </si>
  <si>
    <t>grap</t>
  </si>
  <si>
    <t>Non-current unutilised conditional government grants (MTEF)</t>
  </si>
  <si>
    <t>Non-current managed funds</t>
  </si>
  <si>
    <t>Expenditure</t>
  </si>
  <si>
    <t>Gains as a result of donated animals, new births and sale</t>
  </si>
  <si>
    <t>pfma</t>
  </si>
  <si>
    <t>mfma</t>
  </si>
  <si>
    <t>ReceiptsAbstract</t>
  </si>
  <si>
    <t>SARS payments</t>
  </si>
  <si>
    <t>Increase (decrease) in loans payable</t>
  </si>
  <si>
    <t>CurrentLoanPayableNHFC</t>
  </si>
  <si>
    <t>CurrentLoanPayablePIC</t>
  </si>
  <si>
    <t>Non-current employee benefit obligations</t>
  </si>
  <si>
    <t>Impairment of cash-generating assets</t>
  </si>
  <si>
    <t>Impairment of non-cash-generating assets</t>
  </si>
  <si>
    <t>Impairment of statutory receivables from exchange transactions</t>
  </si>
  <si>
    <t>Impairment of statutory receivables from non-exchange transactions</t>
  </si>
  <si>
    <t>ImpairmentOfStatutoryReceivablesFromExchangeTransactions</t>
  </si>
  <si>
    <t>Description of accounting policy for intangible assets [text block]</t>
  </si>
  <si>
    <t>Description of accounting policy adopted for merger [text block]</t>
  </si>
  <si>
    <t>Description of accounting policy for accounting by principals and agents [text block]</t>
  </si>
  <si>
    <t>Description of accounting policy for budget information [text block]</t>
  </si>
  <si>
    <t>Description of accounting policy for capital fund [text block]</t>
  </si>
  <si>
    <t>Description of accounting policy for comparative figures [text block]</t>
  </si>
  <si>
    <t>Description of accounting policy for donor-funded projects [text block]</t>
  </si>
  <si>
    <t>Description of accounting policy for expenditure [text block]</t>
  </si>
  <si>
    <t>Description of accounting policy for fruitless and wasteful expenditure [text block]</t>
  </si>
  <si>
    <t>Description of accounting policy for going concern [text block]</t>
  </si>
  <si>
    <t>Description of accounting policy for heritage assets [text block]</t>
  </si>
  <si>
    <t>Description of accounting policy for impairment of cash-generating assets [text block]</t>
  </si>
  <si>
    <t>Description of accounting policy for impairment of non-cash-generating assets [text block]</t>
  </si>
  <si>
    <t>Description of accounting policy for initial recognition [text block]</t>
  </si>
  <si>
    <t>Description of accounting policy for insurance reserve [text block]</t>
  </si>
  <si>
    <t>Description of accounting policy for investment expense [text block]</t>
  </si>
  <si>
    <t>Description of accounting policy for investment income [text block]</t>
  </si>
  <si>
    <t>Description of accounting policy for investment revenue [text block]</t>
  </si>
  <si>
    <t>Description of accounting policy for irregular expenditure [text block]</t>
  </si>
  <si>
    <t>Description of accounting policy for irregular, fruitless and wasteful expenditure [text block]</t>
  </si>
  <si>
    <t>Description of accounting policy for key management personnel [text block]</t>
  </si>
  <si>
    <t>Description of accounting policy for new standards and interpretations [text block]</t>
  </si>
  <si>
    <t>Description of accounting policy for payables from exchange transactions [text block]</t>
  </si>
  <si>
    <t>Description of accounting policy for payables from non-exchange transactions [text block]</t>
  </si>
  <si>
    <t>Description of accounting policy for provisions and contingencies [text block]</t>
  </si>
  <si>
    <t>Description of accounting policy for receivables from exchange transactions [text block]</t>
  </si>
  <si>
    <t>Description of accounting policy for receivables from non-exchange transactions [text block]</t>
  </si>
  <si>
    <t>Description of accounting policy for related parties [text block]</t>
  </si>
  <si>
    <t>Description of accounting policy for revenue from exchange transactions [text block]</t>
  </si>
  <si>
    <t>Description of accounting policy for revenue from non-exchange transactions [text block]</t>
  </si>
  <si>
    <t>Description of accounting policy for services in kind [text block]</t>
  </si>
  <si>
    <t>Description of accounting policy for standards and interpretations early adopted [text block]</t>
  </si>
  <si>
    <t>Description of accounting policy for standards and interpretations effective and adopted in the current year [text block]</t>
  </si>
  <si>
    <t>Description of accounting policy for standards and interpretations issued, but not yet effective (or relevant) [text block]</t>
  </si>
  <si>
    <t>Description of accounting policy for surplus or deficit [text block]</t>
  </si>
  <si>
    <t>Description of accounting policy for taxation [text block]</t>
  </si>
  <si>
    <t>Description of accounting policy for unauthorised expenditure [text block]</t>
  </si>
  <si>
    <t>Description of accounting policy for commitments [text block]</t>
  </si>
  <si>
    <t>DescriptionOfAccountingPolicyFAdoptedForMergerExplanatory</t>
  </si>
  <si>
    <t>DescriptionOfAccountingPolicyForAccountingByPrincipalsAndAgentsExplanatory</t>
  </si>
  <si>
    <t>DescriptionOfAccountingPolicyForBudgetInformationExplanatory</t>
  </si>
  <si>
    <t>DescriptionOfAccountingPolicyForCapitalFundExplanatory</t>
  </si>
  <si>
    <t>DescriptionOfAccountingPolicyForComparativeFiguresExplanatory</t>
  </si>
  <si>
    <t>DescriptionOfAccountingPolicyForCommitmentsExplanatory</t>
  </si>
  <si>
    <t>DescriptionOfAccountingPolicyForExpenditureExplanatory</t>
  </si>
  <si>
    <t>DescriptionOfAccountingPolicyForFruitlessAndWastefulExpenditureExplanatory</t>
  </si>
  <si>
    <t>DescriptionOfAccountingPolicyForHeritageAssetsExplanatory</t>
  </si>
  <si>
    <t>DescriptionOfAccountingPolicyForInitialRecognitionExplanatory</t>
  </si>
  <si>
    <t>DescriptionOfAccountingPolicyForInsuranceReserveExplanatory</t>
  </si>
  <si>
    <t>DescriptionOfAccountingPolicyForIntangibleAssetsExplanatory</t>
  </si>
  <si>
    <t>DescriptionOfAccountingPolicyForInvestmentExpenseExplanatory</t>
  </si>
  <si>
    <t>DescriptionOfAccountingPolicyForInvestmentIncomeExplanatory</t>
  </si>
  <si>
    <t>DescriptionOfAccountingPolicyForInvestmentRevenueExplanatory</t>
  </si>
  <si>
    <t>DescriptionOfAccountingPolicyForIrregularExpenditureExplanatory</t>
  </si>
  <si>
    <t>DescriptionOfAccountingPolicyForKeyManagementPersonnelExplanatory</t>
  </si>
  <si>
    <t>DescriptionOfAccountingPolicyForNewStandardsAndInterpretationsExplanatory</t>
  </si>
  <si>
    <t>DescriptionOfAccountingPolicyForPayablesFromExchangeTransactionsExplanatory</t>
  </si>
  <si>
    <t>DescriptionOfAccountingPolicyForProvisionsAndContingenciesExplanatory</t>
  </si>
  <si>
    <t>DescriptionOfAccountingPolicyForReceivablesFromExchangeTransactionsExplanatory</t>
  </si>
  <si>
    <t>DescriptionOfAccountingPolicyForRelatedPartiesExplanatory</t>
  </si>
  <si>
    <t>DescriptionOfAccountingPolicyForRevenueFromExchangeTransactionsExplanatory</t>
  </si>
  <si>
    <t>DescriptionOfAccountingPolicyForServicesInKindExplanatory</t>
  </si>
  <si>
    <t>DescriptionOfAccountingPolicyForStandardsAndInterpretationsEarlyAdoptedExplanatory</t>
  </si>
  <si>
    <t>DescriptionOfAccountingPolicyForStandardsAndInterpretationsEffectiveAndAdoptedInTheCurrentYearExplanatory</t>
  </si>
  <si>
    <t>DescriptionOfAccountingPolicyForSurplusOrDeficitExplanatory</t>
  </si>
  <si>
    <t>DescriptionOfAccountingPolicyForTaxationExplanatory</t>
  </si>
  <si>
    <t>DescriptionOfAccountingPolicyForUnauthorisedExpenditureExplanatory</t>
  </si>
  <si>
    <t>DescriptionOfAccountingPolicyForRevenueFromExchangeTransactionsGovernmentGrantsExplanatory</t>
  </si>
  <si>
    <t>Description of accounting policy for change in accounting estimates [text block]</t>
  </si>
  <si>
    <t>Description of accounting policy for prior period errors [text block]</t>
  </si>
  <si>
    <t>Disclosure of prior period errors [text block]</t>
  </si>
  <si>
    <t>Disclosure of deviation from supply chain management regulations [text block]</t>
  </si>
  <si>
    <t>DisclosureOfDeviationFromSupplyChainManagementRegulationsExplanatory</t>
  </si>
  <si>
    <t>Disclosure of budget differences [text block]</t>
  </si>
  <si>
    <t>DisclosureOfBudgetDifferencesExplanatory</t>
  </si>
  <si>
    <t>Disclosure of bulk purchases and materials [text block]</t>
  </si>
  <si>
    <t>DescriptionOfAccountingPolicyForOffsettingExplanatory</t>
  </si>
  <si>
    <t>Description of accounting policy for offsetting [text block]</t>
  </si>
  <si>
    <t>Description of accounting policy for significant judgements and sources of estimation uncertainty [text block]</t>
  </si>
  <si>
    <t>DescriptionOfAccountingPolicyForSignificantJudgementsAndSourcesOfEstimationUncertaintyExplanatory</t>
  </si>
  <si>
    <t>Description of accounting policy for consolidation [text block]</t>
  </si>
  <si>
    <t>DescriptionOfAccountingPolicyForConsolidationExplanatory</t>
  </si>
  <si>
    <t>Description of accounting policy for zoo animals [text block]</t>
  </si>
  <si>
    <t>DescriptionOfAccountingPolicyForZooAnimalsExplanatory</t>
  </si>
  <si>
    <t>DescriptionOfAccountingPolicyForGratuitiesExplanatory</t>
  </si>
  <si>
    <t>Description of accounting policy for gratuities [text block]</t>
  </si>
  <si>
    <t>Description of accounting policy for compliance [text block]</t>
  </si>
  <si>
    <t>DescriptionOfAccountingPolicyForComplianceExplanatory</t>
  </si>
  <si>
    <t>DescriptionOfAccountingPolicyForConstructionIFinanceCapacityExplanatory</t>
  </si>
  <si>
    <t>Description of accounting policy for construction finance capacity [text block]</t>
  </si>
  <si>
    <t>Description of accounting policy for losses arising as a result of project defaults [text block]</t>
  </si>
  <si>
    <t>Description of accounting policy for investment in controlled entities [text block]</t>
  </si>
  <si>
    <t>DescriptionOfAccountingPolicyForInvestmentinControlledEntitiesExplanatory</t>
  </si>
  <si>
    <t>DescriptionOfAccountingPolicyForAccumulatedSurplusDeficitExplanatory</t>
  </si>
  <si>
    <t>Description of accounting policy for accumulated surplus (deficit) [text block]</t>
  </si>
  <si>
    <t>Description of accounting policy for cost of sales [text block]</t>
  </si>
  <si>
    <t>DescriptionOfAccountingPolicyForCostOfSalesExplanatory</t>
  </si>
  <si>
    <t>Description of accounting policy for VAT [text block]</t>
  </si>
  <si>
    <t>DescriptionOfAccountingPolicyForVATExplanatory</t>
  </si>
  <si>
    <t>Description of accounting policy for cash and cash equivalents [text block]</t>
  </si>
  <si>
    <t>DescriptionOfAccountingPolicyForEventsAfterReportingDateExplanatory</t>
  </si>
  <si>
    <t>Non-current finance lease obligations</t>
  </si>
  <si>
    <t>Current finance lease obligations</t>
  </si>
  <si>
    <t>Programme management fees</t>
  </si>
  <si>
    <t>Transfers and subsidies</t>
  </si>
  <si>
    <t>NoncurrentFinanceLeaseObligations</t>
  </si>
  <si>
    <t>CurrentFinanceLeaseObligations</t>
  </si>
  <si>
    <t>ProgrammeManagementFees</t>
  </si>
  <si>
    <t>Proceeds from sale of zoo animals</t>
  </si>
  <si>
    <t>ProceedsFromSaleOfZooAnimals</t>
  </si>
  <si>
    <t>Proceeds from other financial liabilities</t>
  </si>
  <si>
    <t>ProceedsFromOtherFinancialLiabilities</t>
  </si>
  <si>
    <t>Description of accounting policy for selection of an appropriate reporting framework [text block]</t>
  </si>
  <si>
    <t>DescriptionOfAccountingPolicyForSelectionOfAppropriateReportingFrameworkExplanatory</t>
  </si>
  <si>
    <t>Description of accounting policy for revenue recognition [text block]</t>
  </si>
  <si>
    <t>DescriptionOfAccountingPolicyForRevenueRecognitionExplanatory</t>
  </si>
  <si>
    <t>Disclosure of contributions [text block]</t>
  </si>
  <si>
    <t>DisclosureOfContributionsExpanatory</t>
  </si>
  <si>
    <t>Disclosure of budget information [text block]</t>
  </si>
  <si>
    <t>DisclosureOfBudgetInformationExplanatory</t>
  </si>
  <si>
    <t>Description of accounting policy for research and development [text block]</t>
  </si>
  <si>
    <t>DescriptionOfAccountingPolicyForResearchAndDevelopmentExplanatory</t>
  </si>
  <si>
    <t>DescriptionOfAccountingPolicyForPriorPeriodErrorsExplanatory</t>
  </si>
  <si>
    <t>DisclosureOfPriorPeriodErrorsExplanatory</t>
  </si>
  <si>
    <t>DisclosureOfVATReceivableExplanatory</t>
  </si>
  <si>
    <t>Disclosure of loans and advances from shareholders [text block]</t>
  </si>
  <si>
    <t>Disclosure of loans and advances to shareholders [text block]</t>
  </si>
  <si>
    <t>Disclosure of consumer debtors [text block]</t>
  </si>
  <si>
    <t>DisclosureOfConsumerDebtorsExplanatory</t>
  </si>
  <si>
    <t>Disclosure of VAT payable [text block]</t>
  </si>
  <si>
    <t>DisclosureOfVATPayableExplanatory</t>
  </si>
  <si>
    <t>Disclosure of utilisation of long-term liabilities reconciliation [text block]</t>
  </si>
  <si>
    <t>Bad debt write-off</t>
  </si>
  <si>
    <t>LoansDisbursementsForContructionProjects</t>
  </si>
  <si>
    <t>DescriptionOfAccountingPolicyForTransferOfFunctionsBetweenEntitiesUnderCommonControlExplanatory</t>
  </si>
  <si>
    <t>DisclosureOfLoansAndAdvancesForConstructionProjectsExplanatory</t>
  </si>
  <si>
    <t>Disclosure of loans and advances for construction projects [text block]</t>
  </si>
  <si>
    <t>Disclosure of managed funds [text block]</t>
  </si>
  <si>
    <t>DisclosureOfManagedFundsExplanatory</t>
  </si>
  <si>
    <t>DisclosureOfKeyPerformanceIndicatorsExplanatory</t>
  </si>
  <si>
    <t>DisclosureOfMaterialityExplanatory</t>
  </si>
  <si>
    <t>Disclosure of materiality [text block]</t>
  </si>
  <si>
    <t>Disclosure of transfers and subsidies [text block]</t>
  </si>
  <si>
    <t>DisclosureOfTransfersAndSubsidiesExplanatory</t>
  </si>
  <si>
    <t>Disclosure of comparative figures [text block]</t>
  </si>
  <si>
    <t>DisclosureOfComparativeFiguresExpanatory</t>
  </si>
  <si>
    <t>DisclosureOfMergersAndAcquisitionsExplanatory</t>
  </si>
  <si>
    <t>Disclosure of mergers and acquisitions [text block]</t>
  </si>
  <si>
    <t>Disclosure of losses from project defaults [text block]</t>
  </si>
  <si>
    <t>Disclosure of heritage assets [text block]</t>
  </si>
  <si>
    <t>Disclosure of gratuities [text block]</t>
  </si>
  <si>
    <t>DisclosureOfGratuitiesExplanatory</t>
  </si>
  <si>
    <t>Disclosure of restatements [text block]</t>
  </si>
  <si>
    <t>Description of accounting policy for financial policies [text block]</t>
  </si>
  <si>
    <t>DescriptionOfAccountingPolicyForFinancialPoliciesExplanatory</t>
  </si>
  <si>
    <t xml:space="preserve">label (en) </t>
  </si>
  <si>
    <t>Non-cash generating assets</t>
  </si>
  <si>
    <t>NoncashGeneratingAssets</t>
  </si>
  <si>
    <t>Current statutory receivables from non-exchange transactions</t>
  </si>
  <si>
    <t>Non-current statutory receivables from non-exchange transactions</t>
  </si>
  <si>
    <t>DirectorsAndExecutiveManagersEmoluments</t>
  </si>
  <si>
    <t>SARSRefundsVATIncomeTax</t>
  </si>
  <si>
    <t>CapitalGrantsReceived</t>
  </si>
  <si>
    <t>DescriptionOfAccountingPolicyForIrregularFruitlessAndWastefulExpenditureExplanatory</t>
  </si>
  <si>
    <t>DescriptionOfAccountingPolicyForStandardsAndInterpretationsIssuedButNotYetEffectiveOrRelevantExplanatory</t>
  </si>
  <si>
    <t>Amount by which credit derivatives or similar instruments related to loans or receivables mitigate maximum exposure to credit risk</t>
  </si>
  <si>
    <t>Accumulated increase (decrease) in fair value of credit derivatives or similar instruments related to loans or receivables</t>
  </si>
  <si>
    <t>Increase (decrease) in fair value of credit derivatives or similar instruments related to loans or receivables</t>
  </si>
  <si>
    <t>Amount by which credit derivatives or similar instruments related to financial assets designated as measured at fair value through profit or loss mitigate maximum exposure to credit risk</t>
  </si>
  <si>
    <t>Accumulated increase (decrease) in fair value of credit derivatives or similar instruments related to financial assets designated as measured at fair value through profit or loss</t>
  </si>
  <si>
    <t>Increase (decrease) in fair value of credit derivatives or similar instruments related to financial assets designated as measured at fair value through profit or loss</t>
  </si>
  <si>
    <t>Contingent consideration recognised as of acquisition date</t>
  </si>
  <si>
    <t>Indemnification assets recognised as of acquisition date</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</si>
  <si>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</si>
  <si>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</si>
  <si>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</si>
  <si>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</si>
  <si>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</si>
  <si>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</si>
  <si>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</si>
  <si>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</si>
  <si>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Depreciation rate, investment property, cost model</t>
  </si>
  <si>
    <t>Useful life measured as period of time, investment property, cost model</t>
  </si>
  <si>
    <t>Description of useful life, investment property, cost model</t>
  </si>
  <si>
    <t>NoncurrentEmployeeBenefitObligations</t>
  </si>
  <si>
    <t>NoncurrentReceivablesFromNonexchangeTransactions</t>
  </si>
  <si>
    <t>NoncurrentStatutoryReceivablesFromNonexchangeTransactions</t>
  </si>
  <si>
    <t>CurrentReceivablesFromNonexchangeTransactions</t>
  </si>
  <si>
    <t>CurrentStatutoryReceivablesFromNonexchangeTransactions</t>
  </si>
  <si>
    <t>NoncurrentPortionOfFinanceLeaseObligation</t>
  </si>
  <si>
    <t>NoncurrentLoansFromEconomicEntities</t>
  </si>
  <si>
    <t>NoncurrentUnutilisedConditionalGovernmentGrantsMTEF</t>
  </si>
  <si>
    <t>NoncurrentUnutilisedConditionalGrantsNonMTEF</t>
  </si>
  <si>
    <t>NoncurrentPayablesFromNonexchangeTransactions</t>
  </si>
  <si>
    <t>CurrentPayablesFromNonexchangeTransactions</t>
  </si>
  <si>
    <t>PublicContributionsAndOtherNonexchangeRevenue</t>
  </si>
  <si>
    <t>Public contributions and other non-exchange revenue</t>
  </si>
  <si>
    <t>BadDebtWriteoff</t>
  </si>
  <si>
    <t>Rehabilitation provision non-cash item</t>
  </si>
  <si>
    <t>ImpairmentOfCashgeneratingAssets</t>
  </si>
  <si>
    <t>ImpairmentOfNoncashgeneratingAssets</t>
  </si>
  <si>
    <t>ImpairmentOfStatutoryReceivablesFromNonexchangeTransactions</t>
  </si>
  <si>
    <t>DescriptionOfAccountingPolicyFordonorFundedProjectsExplanatory</t>
  </si>
  <si>
    <t>DescriptionOfAccountingPolicyForGoingConcernExplanatory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</si>
  <si>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</si>
  <si>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</si>
  <si>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</si>
  <si>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</si>
  <si>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DescriptionOfAccountingPolicyForRevenueFromNonexchangeTransactionsExplanatory</t>
  </si>
  <si>
    <t>DescriptionOfAccountingPolicyForRevenueFromNonexchangeTransactionsGovernmentGrantsExplanatory</t>
  </si>
  <si>
    <t>DisclosureOfLoansAndAdvancesToShareholdersExplanatory</t>
  </si>
  <si>
    <t>DisclosureOfLossesFromProjectDefaultsExplanatory</t>
  </si>
  <si>
    <t>Description of accounting policy for events after reporting date explanatory [text block]</t>
  </si>
  <si>
    <t>DescriptionOfAccountingPolicyForPresentationOfAnnualFinancialStatementsPriorPeriodErrorsExplanatory</t>
  </si>
  <si>
    <t>Description of accounting policy for presentation of annual financial statements, prior period errors [text block]</t>
  </si>
  <si>
    <t>CurrentReceivablesFromExchangeTransactions</t>
  </si>
  <si>
    <t>Current receivables from exchange transactions</t>
  </si>
  <si>
    <t>DescriptionOfAccountingPolicyForLossesArisingAsResultOfProjectDefaultsExplanatory</t>
  </si>
  <si>
    <t>GainsAsResultOfDonatedAnimalsNewBirthsAndSale</t>
  </si>
  <si>
    <t>Description of accounting policy for transfer of functions between entities under common control [text block]</t>
  </si>
  <si>
    <t>DisclosureOfLoansAndAdvancesFromShareholdersExplanatory</t>
  </si>
  <si>
    <t>CoordinationFeeOnSpecialProjects</t>
  </si>
  <si>
    <t>TransfersAndSubsidies</t>
  </si>
  <si>
    <t>NoncurrentLoansForConstructionProjectsAssets</t>
  </si>
  <si>
    <t>NoncurrentLoansForConstructionProjectsLiabilities</t>
  </si>
  <si>
    <t>Non-current loans for construction projects, assets</t>
  </si>
  <si>
    <t>Non-current loans for construction projects, liabilities</t>
  </si>
  <si>
    <t>Non-current loans from economic entities</t>
  </si>
  <si>
    <t>Non-current unutilised conditional grants (non-MTEF)</t>
  </si>
  <si>
    <t>CurrentLoansForConstructionProjectsAssets</t>
  </si>
  <si>
    <t>CurrentLoansForConstructionProjectsLiabilities</t>
  </si>
  <si>
    <t>Current loans for construction projects, assets</t>
  </si>
  <si>
    <t>Current loans for construction projects, liabilities</t>
  </si>
  <si>
    <t>Disclosure of key performance indicators [text block]</t>
  </si>
  <si>
    <t>DimensionalQualificationForLineItemsAbstract</t>
  </si>
  <si>
    <t>Dimensional qualification for line items [abstract]</t>
  </si>
  <si>
    <t>DimensionalQualificationForLineItemsLineItems</t>
  </si>
  <si>
    <t>Dimensional qualification for line items [line items]</t>
  </si>
  <si>
    <t>DimensionalQualificationForLineItemsTable</t>
  </si>
  <si>
    <t>Dimensional qualification for line items [table]</t>
  </si>
  <si>
    <t>DisclosureOfNoncomplianceToBBBEEExplanatory</t>
  </si>
  <si>
    <t>Disclosure of non-compliance to B-BBEE [text block]</t>
  </si>
  <si>
    <t>Person who holds significant beneficial interest identifier [axis]</t>
  </si>
  <si>
    <t>BadDebtWriteOff</t>
  </si>
  <si>
    <t>Cemetery fees</t>
  </si>
  <si>
    <t>ComponentsOfBudgetAndActualAmountsAxis</t>
  </si>
  <si>
    <t>Components of budget and actual amounts [axis]</t>
  </si>
  <si>
    <t>Current loan payable (NHFC)</t>
  </si>
  <si>
    <t>Current loan payable (PIC)</t>
  </si>
  <si>
    <t>CurrentPayablesFromNonExchangeTransactions</t>
  </si>
  <si>
    <t>CurrentReceivablesFromNonExchangeTransactions</t>
  </si>
  <si>
    <t>CurrentStatutoryReceivablesFromNonExchangeTransactions</t>
  </si>
  <si>
    <t>DescriptionOfAccountingPolicyForDonorFundedProjectsExplanatory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</si>
  <si>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</si>
  <si>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</si>
  <si>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</si>
  <si>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</si>
  <si>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 of accounting policy for revenue from exchange transactions, government grants [text block]</t>
  </si>
  <si>
    <t>DescriptionOfAccountingPolicyForRevenueFromNonExchangeTransactionsExplanatory</t>
  </si>
  <si>
    <t>DescriptionOfAccountingPolicyForRevenueFromNonExchangeTransactionsGovernmentGrantsExplanatory</t>
  </si>
  <si>
    <t>Description of accounting policy for revenue from non-exchange transactions, government grants [text block]</t>
  </si>
  <si>
    <t>Final budget [member]</t>
  </si>
  <si>
    <t>Grants received (non-MTEF)</t>
  </si>
  <si>
    <t>ImpairmentOfNonCashGeneratingAssets</t>
  </si>
  <si>
    <t>ImpairmentOfStatutoryReceivablesFromNonExchangeTransactions</t>
  </si>
  <si>
    <t>Loan repayments classified as financing activities</t>
  </si>
  <si>
    <t>Loan repayments classified as operating activities</t>
  </si>
  <si>
    <t>Loans advances</t>
  </si>
  <si>
    <t>Movements in impairments, loans</t>
  </si>
  <si>
    <t>NoncurrentPayablesFromNonExchangeTransactions</t>
  </si>
  <si>
    <t>NoncurrentReceivablesFromNonExchangeTransactions</t>
  </si>
  <si>
    <t>NoncurrentStatutoryReceivablesFromNonExchangeTransactions</t>
  </si>
  <si>
    <t>PayablesFromNonExchangeTransactions</t>
  </si>
  <si>
    <t>PublicContributionsAndOtherNonExchangeRevenue</t>
  </si>
  <si>
    <t>ReceivablesFromNonExchangeTransactions</t>
  </si>
  <si>
    <t>Repayment of long-term borrowings</t>
  </si>
  <si>
    <t>Revenue from exchange transactions, government grants</t>
  </si>
  <si>
    <t>Revenue from non-exchange transactions, government grants</t>
  </si>
  <si>
    <t>Shareholder's loan on incorporation</t>
  </si>
  <si>
    <t>StatutoryReceivablesFromNonExchangeTransactions</t>
  </si>
  <si>
    <t>Unutilised conditional grants</t>
  </si>
  <si>
    <t>Finance cost</t>
  </si>
  <si>
    <t>Brand names</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</si>
  <si>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</si>
  <si>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</si>
  <si>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</si>
  <si>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</si>
  <si>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</si>
  <si>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</si>
  <si>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Intangible assets under development</t>
  </si>
  <si>
    <t>Other intangible assets</t>
  </si>
  <si>
    <t>BrandNames</t>
  </si>
  <si>
    <t>IntangibleExplorationAndEvaluationAssets</t>
  </si>
  <si>
    <t>MastheadsAndPublishingTitles</t>
  </si>
  <si>
    <t>ComputerSoftware</t>
  </si>
  <si>
    <t>LicencesAndFranchises</t>
  </si>
  <si>
    <t>CopyrightsPatentsAndOtherIndustrialPropertyRightsServiceAndOperatingRights</t>
  </si>
  <si>
    <t>RecipesFormulaeModelsDesignsAndPrototypes</t>
  </si>
  <si>
    <t>IntangibleAssetsUnderDevelopment</t>
  </si>
  <si>
    <t>OtherIntangibleAssets</t>
  </si>
  <si>
    <t>DescriptionOfInitialApplicationOfStandardsOrInterpretations</t>
  </si>
  <si>
    <t>Disclosure of initial application of standards or interpretations [text block]</t>
  </si>
  <si>
    <t>DescriptionOfExpectedImpactOfInitialApplicationOfNewStandardsOrInterpretations</t>
  </si>
  <si>
    <t>Disclosure of expected impact of initial application of new standards or interpretations [text block]</t>
  </si>
  <si>
    <t xml:space="preserve">            Description of fact that estimating amount of change in accounting estimate is impracticable [text block]</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</si>
  <si>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</si>
  <si>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</si>
  <si>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</si>
  <si>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</si>
  <si>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</si>
  <si>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</si>
  <si>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</si>
  <si>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</si>
  <si>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</si>
  <si>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</si>
  <si>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</si>
  <si>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</si>
  <si>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</si>
  <si>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</si>
  <si>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</si>
  <si>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</si>
  <si>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</si>
  <si>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</si>
  <si>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</si>
  <si>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</si>
  <si>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</si>
  <si>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</si>
  <si>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</si>
  <si>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</si>
  <si>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</si>
  <si>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</si>
  <si>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</si>
  <si>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</si>
  <si>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</si>
  <si>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</si>
  <si>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</si>
  <si>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</si>
  <si>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</si>
  <si>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</si>
  <si>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</si>
  <si>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</si>
  <si>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</si>
  <si>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</si>
  <si>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</si>
  <si>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</si>
  <si>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</si>
  <si>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</si>
  <si>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</si>
  <si>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</si>
  <si>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</si>
  <si>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</si>
  <si>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</si>
  <si>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</si>
  <si>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</si>
  <si>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</si>
  <si>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</si>
  <si>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</si>
  <si>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</si>
  <si>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</si>
  <si>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</si>
  <si>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</si>
  <si>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</si>
  <si>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</si>
  <si>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</si>
  <si>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</si>
  <si>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</si>
  <si>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</si>
  <si>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</si>
  <si>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</si>
  <si>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</si>
  <si>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</si>
  <si>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</si>
  <si>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</si>
  <si>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</si>
  <si>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</si>
  <si>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</si>
  <si>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 xml:space="preserve">            Amortisation rate, intangible assets other than goodwill</t>
  </si>
  <si>
    <t>UsefulLifeMeasuredAsPeriodOfTimeIntangibleAssetsOtherThanGoodwill</t>
  </si>
  <si>
    <t xml:space="preserve">            Useful life measured as period of time, intangible assets other than goodwill</t>
  </si>
  <si>
    <t>UsefulLifeMeasuredInProductionOrOtherSimilarUnitsIntangibleAssetsOtherThanGoodwill</t>
  </si>
  <si>
    <t xml:space="preserve">            Useful life measured in production or other similar units, intangible assets other than goodwill</t>
  </si>
  <si>
    <t>DescriptionOfUsefulLifeIntangibleAssetsOtherThanGoodwill</t>
  </si>
  <si>
    <t xml:space="preserve">            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</si>
  <si>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</si>
  <si>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</si>
  <si>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</si>
  <si>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</si>
  <si>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IntangibleAssetsOtherThanGoodwill</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</si>
  <si>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</si>
  <si>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</si>
  <si>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</si>
  <si>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</si>
  <si>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</si>
  <si>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</si>
  <si>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</si>
  <si>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</si>
  <si>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</si>
  <si>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</si>
  <si>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</si>
  <si>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</si>
  <si>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</si>
  <si>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</si>
  <si>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</si>
  <si>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</si>
  <si>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</si>
  <si>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</si>
  <si>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</si>
  <si>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</si>
  <si>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</si>
  <si>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</si>
  <si>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</si>
  <si>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</si>
  <si>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</si>
  <si>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</si>
  <si>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</si>
  <si>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</si>
  <si>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</si>
  <si>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</si>
  <si>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</si>
  <si>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</si>
  <si>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</si>
  <si>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</si>
  <si>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</si>
  <si>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</si>
  <si>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</si>
  <si>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</si>
  <si>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</si>
  <si>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</si>
  <si>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</si>
  <si>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</si>
  <si>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</si>
  <si>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</si>
  <si>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</si>
  <si>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</si>
  <si>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</si>
  <si>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</si>
  <si>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</si>
  <si>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</si>
  <si>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</si>
  <si>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</si>
  <si>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</si>
  <si>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</si>
  <si>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</si>
  <si>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</si>
  <si>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</si>
  <si>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</si>
  <si>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</si>
  <si>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</si>
  <si>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</si>
  <si>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</si>
  <si>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</si>
  <si>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</si>
  <si>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</si>
  <si>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</si>
  <si>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</si>
  <si>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</si>
  <si>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</si>
  <si>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</si>
  <si>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</si>
  <si>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</si>
  <si>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</si>
  <si>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</si>
  <si>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</si>
  <si>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</si>
  <si>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</si>
  <si>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</si>
  <si>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</si>
  <si>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</si>
  <si>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</si>
  <si>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</si>
  <si>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</si>
  <si>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</si>
  <si>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NotesGovernmentGrants</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</si>
  <si>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</si>
  <si>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</si>
  <si>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</si>
  <si>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</si>
  <si>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</si>
  <si>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</si>
  <si>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</si>
  <si>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</si>
  <si>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</si>
  <si>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</si>
  <si>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</si>
  <si>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</si>
  <si>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</si>
  <si>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</si>
  <si>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</si>
  <si>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</si>
  <si>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</si>
  <si>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</si>
  <si>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</si>
  <si>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</si>
  <si>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</si>
  <si>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</si>
  <si>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</si>
  <si>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</si>
  <si>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</si>
  <si>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</si>
  <si>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</si>
  <si>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</si>
  <si>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</si>
  <si>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</si>
  <si>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</si>
  <si>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</si>
  <si>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</si>
  <si>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</si>
  <si>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</si>
  <si>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</si>
  <si>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LivingResource</t>
  </si>
  <si>
    <t>Living resource</t>
  </si>
  <si>
    <t>ServiceConcessionAssets</t>
  </si>
  <si>
    <t>Service concession assets</t>
  </si>
  <si>
    <t>StatementOfChangesInNetAssets</t>
  </si>
  <si>
    <t>[700.000] Statement of changes in net assets</t>
  </si>
  <si>
    <t>DescriptionOfAccountingPolicyForLivingAssetsExplanatory</t>
  </si>
  <si>
    <t>DescriptionOfAccountingPolicyForStatutoryReceivablesExplanatory</t>
  </si>
  <si>
    <t>Description of accounting policy for living assets [text block]</t>
  </si>
  <si>
    <t>Description of accounting policy for statutory receivables [text block]</t>
  </si>
  <si>
    <t>1.0</t>
  </si>
  <si>
    <t>ServiceCharges</t>
  </si>
  <si>
    <t>Service charges</t>
  </si>
  <si>
    <t>IncreaseDecreaseInReceivablesFromExchangeTransactions</t>
  </si>
  <si>
    <t>IncreaseDecreaseInReceivablesFromNonExchangeTransactions</t>
  </si>
  <si>
    <t>Increase (decrease) in receivables from exchange transactions</t>
  </si>
  <si>
    <t>Increase (decrease) in receivables from non-exchange transactions</t>
  </si>
  <si>
    <t>IncreaseDecreaseInPayablesFromExchangeTransactions</t>
  </si>
  <si>
    <t>IncreaseDecreaseInPayablesFromNonExchangeTransactions</t>
  </si>
  <si>
    <t>Increase (decrease) in payables from exchange transactions</t>
  </si>
  <si>
    <t>Increase (decrease) in payables from non-exchange transactions</t>
  </si>
  <si>
    <t>AdjustmentsForIncreaseDecreaseInReceivablesFromExchangeTransactions</t>
  </si>
  <si>
    <t>AdjustmentsForIncreaseDecreaseInReceivablesFromNonExchangeTransactions</t>
  </si>
  <si>
    <t>AdjustmentsForIncreaseDecreaseInPayablesFromExchangeTransactions</t>
  </si>
  <si>
    <t>AdjustmentsForIncreaseDecreaseInPayablesFromNonExchangeTransactions</t>
  </si>
  <si>
    <t>Adjustments for increase (decrease) in receivables from exchange transactions</t>
  </si>
  <si>
    <t>Adjustments for increase (decrease) in receivables from non-exchange transactions</t>
  </si>
  <si>
    <t>Adjustments for increase (decrease) in payables from exchange transactions</t>
  </si>
  <si>
    <t>Adjustments for increase (decrease) in payables from non-exchange transactions</t>
  </si>
  <si>
    <t>Description of accounting policy for materiality [text block]</t>
  </si>
  <si>
    <t>Description of accounting policy for transfer of functions between entities not under common control [text block]</t>
  </si>
  <si>
    <t>Description of accounting policy for service conession assets [text block]</t>
  </si>
  <si>
    <t>Comprehensive income, attributable to contingent convertible securities</t>
  </si>
  <si>
    <t>ComprehensiveIncomeAttributableToPreferenceShares</t>
  </si>
  <si>
    <t>Comprehensive income, attributable to preference shares</t>
  </si>
  <si>
    <t>Profit (loss), attributable to contingent convertible securities</t>
  </si>
  <si>
    <t>ProfitLossAttributableToPreferenceShares</t>
  </si>
  <si>
    <t>Profit (loss), attributable to preference shares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</si>
  <si>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</si>
  <si>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</si>
  <si>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</si>
  <si>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</si>
  <si>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</si>
  <si>
    <t>cipc-ca_AcquisitionsOfAssociatesAndJointVentures</t>
  </si>
  <si>
    <t>cipc-ca_AmountRecognisedInOtherComprehensiveIncomeAndAccumulatedInEquityRelatingToDisposalOfSubsidiariesMember</t>
  </si>
  <si>
    <t>cipc-ca_AmountsDueFromCustomersUnderConstructionContracts</t>
  </si>
  <si>
    <t>cipc-ca_AmountsPaidOrPayableToPensionScheme</t>
  </si>
  <si>
    <t>cipc-ca_AnnualFinancialStatementsAudited</t>
  </si>
  <si>
    <t>cipc-ca_AnnualFinancialStatementsIndependentlyCompiledAndReportedOn</t>
  </si>
  <si>
    <t>cipc-ca_AnnualFinancialStatementsInternallyCompiled</t>
  </si>
  <si>
    <t>cipc-ca_AnnualFinancialStatementsPursuantToExemption</t>
  </si>
  <si>
    <t>cipc-ca_AnnualReturnAbstract</t>
  </si>
  <si>
    <t>cipc-ca_AnnualStatisticalInformationAbstract</t>
  </si>
  <si>
    <t>cipc-ca_AvailableforsaleFinancialAssets</t>
  </si>
  <si>
    <t>cipc-ca_AverageNumberOfEmployees</t>
  </si>
  <si>
    <t>cipc-ca_BasisForReviewOpinionConclusion</t>
  </si>
  <si>
    <t>cipc-ca_BasisOfPreparationOfAnnualFinancialStatementsSpecificToDirectorsReportExplanatory</t>
  </si>
  <si>
    <t>cipc-ca_BlackOwnershipOfEntity</t>
  </si>
  <si>
    <t>cipc-ca_BonusesAndPerformancerelatedPayments</t>
  </si>
  <si>
    <t>cipc-ca_BusinessAddressCity</t>
  </si>
  <si>
    <t>cipc-ca_BusinessAddressCountry</t>
  </si>
  <si>
    <t>cipc-ca_BusinessAddressOfAuditor</t>
  </si>
  <si>
    <t>cipc-ca_BusinessAddressOfCompanyAbstract</t>
  </si>
  <si>
    <t>cipc-ca_BusinessAddressOfCompanySecretary</t>
  </si>
  <si>
    <t>cipc-ca_BusinessAddressOfIndependentReviewer</t>
  </si>
  <si>
    <t>cipc-ca_BusinessAddressPostalCode</t>
  </si>
  <si>
    <t>cipc-ca_BusinessAddressStreetName</t>
  </si>
  <si>
    <t>cipc-ca_BuybackIssuanceOfOrdinaryShareCapital</t>
  </si>
  <si>
    <t>cipc-ca_CapitalExpenditureOnIntangibleAssets</t>
  </si>
  <si>
    <t>cipc-ca_CashIncentives</t>
  </si>
  <si>
    <t>cipc-ca_CellPhoneNumberOfCompany</t>
  </si>
  <si>
    <t>cipc-ca_ChangesInAuditorsAndAuditCommittees</t>
  </si>
  <si>
    <t>cipc-ca_ChangesInCompaniesRegistryAbstract</t>
  </si>
  <si>
    <t>cipc-ca_ChangesInCompanySecretary</t>
  </si>
  <si>
    <t>cipc-ca_ChangesInDirectors</t>
  </si>
  <si>
    <t>cipc-ca_ChangesInFinancialYearEnd</t>
  </si>
  <si>
    <t>cipc-ca_ChangesInLocationOfRecords</t>
  </si>
  <si>
    <t>cipc-ca_ChangesInRegisteredOffice</t>
  </si>
  <si>
    <t>cipc-ca_ClassOfSecuritiesIssued</t>
  </si>
  <si>
    <t>cipc-ca_Commodities</t>
  </si>
  <si>
    <t>cipc-ca_CompanyContactInformationAbstract</t>
  </si>
  <si>
    <t>cipc-ca_CompanysPublicInterestScoreAbstract</t>
  </si>
  <si>
    <t>cipc-ca_CompensationForLossOfOffice</t>
  </si>
  <si>
    <t>cipc-ca_ComprehensiveIncomeAttributableToContingentConvertibleSecurities</t>
  </si>
  <si>
    <t>cipc-ca_ComprehensiveIncomeAttributableToPreferenceShares</t>
  </si>
  <si>
    <t>cipc-ca_ConsiderationReceivedForSecurities</t>
  </si>
  <si>
    <t>cipc-ca_ConsolidatedAndSeparateTable</t>
  </si>
  <si>
    <t>cipc-ca_ContributionsPaidUnderAnyPensionScheme</t>
  </si>
  <si>
    <t>cipc-ca_CountryOfOriginOfDesignatedPersonResponsibleForCompliance</t>
  </si>
  <si>
    <t>cipc-ca_CurrentCommodities</t>
  </si>
  <si>
    <t>cipc-ca_CurrentDeferredAcquisitionCosts</t>
  </si>
  <si>
    <t>cipc-ca_CurrentInsuranceContractLiabilities</t>
  </si>
  <si>
    <t>cipc-ca_CurrentInvestmentSecurities</t>
  </si>
  <si>
    <t>cipc-ca_CurrentLoansAndAdvances</t>
  </si>
  <si>
    <t>cipc-ca_CurrentMarketableLoansAndAdvances</t>
  </si>
  <si>
    <t>cipc-ca_CurrentPolicyholderLiabilitiesUnderInvestmentContractsAndFirstPartyCellCaptivesAtFairValueThroughProfitAndLoss</t>
  </si>
  <si>
    <t>cipc-ca_CurrentReinsuranceAssets</t>
  </si>
  <si>
    <t>cipc-ca_CurrentReinsuranceLiabilities</t>
  </si>
  <si>
    <t>cipc-ca_CustomerAccounts</t>
  </si>
  <si>
    <t>cipc-ca_CustomerCode</t>
  </si>
  <si>
    <t>cipc-ca_DateOfApprovalOfAnnualFinancialStatements</t>
  </si>
  <si>
    <t>cipc-ca_DateOfAuditOfAnnualFinancialStatements</t>
  </si>
  <si>
    <t>cipc-ca_DateOfAuditorsApprovalOfAnnualFinancialStatements</t>
  </si>
  <si>
    <t>cipc-ca_DateOfBirthOfDesignatedPersonResponsibleForCompliance</t>
  </si>
  <si>
    <t>cipc-ca_DateOfCarryOutStocktaking</t>
  </si>
  <si>
    <t>cipc-ca_DateOfIndependentReviewersApprovalOfAnnualFinancialStatements</t>
  </si>
  <si>
    <t>cipc-ca_DateOfIndependentReviewOfAnnualFinancialStatement</t>
  </si>
  <si>
    <t>cipc-ca_DateOfPublicationOfFinancialStatements</t>
  </si>
  <si>
    <t>cipc-ca_DebtSecuritiesInIssue</t>
  </si>
  <si>
    <t>cipc-ca_DeclarationOfAuditorsReportPresence</t>
  </si>
  <si>
    <t>cipc-ca_DeclarationOfBBBEEContributorLevelAbstract</t>
  </si>
  <si>
    <t>cipc-ca_DeclarationOfBoardsApprovalAGMForCooperatives</t>
  </si>
  <si>
    <t>cipc-ca_DeclarationOfCompanyBeingRegulated</t>
  </si>
  <si>
    <t>cipc-ca_DeclarationOfDirectorsReportPresence</t>
  </si>
  <si>
    <t>cipc-ca_DeclarationOfHoldingCompanyAndUltimateHoldingCompany</t>
  </si>
  <si>
    <t>cipc-ca_DeclarationOfPresentationOfFinancialStatementToFirstStakeholdersMeetingAfterBoardsApproval</t>
  </si>
  <si>
    <t>cipc-ca_DeclarationOfSignatureByAuthorisedDirector</t>
  </si>
  <si>
    <t>cipc-ca_DeclarationOfSubmittingListOfPersonsWhoHoldSignificantBeneficialInterests</t>
  </si>
  <si>
    <t>cipc-ca_DeferredTaxOnShareBasedPaymentTransactionMember</t>
  </si>
  <si>
    <t>cipc-ca_DepositsandDebtFunding</t>
  </si>
  <si>
    <t>cipc-ca_DescriptionOfChangesInAuditorsAndAuditCommittees</t>
  </si>
  <si>
    <t>cipc-ca_DescriptionOfChangesInCompanySecretary</t>
  </si>
  <si>
    <t>cipc-ca_DescriptionOfChangesInDirectors</t>
  </si>
  <si>
    <t>cipc-ca_DescriptionOfChangesInFinancialYearEnd</t>
  </si>
  <si>
    <t>cipc-ca_DescriptionOfChangesInLocationOfRecords</t>
  </si>
  <si>
    <t>cipc-ca_DescriptionOfChangesInRegisteredOffice</t>
  </si>
  <si>
    <t>cipc-ca_DescriptionOfOtherClassOfSecuritiesHeld</t>
  </si>
  <si>
    <t>cipc-ca_DescriptionOfOtherReason</t>
  </si>
  <si>
    <t>cipc-ca_DesignatedPersonnelResponsibleForFinancialAccountabilityOfCompanyAbstract</t>
  </si>
  <si>
    <t>cipc-ca_DesignatedPersonnelResponsibleForFinancialAccountabilityOfCompanyLineItems</t>
  </si>
  <si>
    <t>cipc-ca_DesignatedPersonnelResponsibleForFinancialAccountabilityOfCompanyTable</t>
  </si>
  <si>
    <t>cipc-ca_DesignatedPersonResponsibleForComplianceAbstract</t>
  </si>
  <si>
    <t>cipc-ca_DetailsOfAuditorAbstract</t>
  </si>
  <si>
    <t>cipc-ca_DetailsOfCompanySecretaryAbstract</t>
  </si>
  <si>
    <t>cipc-ca_DetailsOfIndependentReviewerAbstract</t>
  </si>
  <si>
    <t>cipc-ca_DetailsOfPersonsWhoHoldSignificantBeneficialInterestAbstract</t>
  </si>
  <si>
    <t>cipc-ca_DetailsOfPersonsWhoHoldSignificantBeneficialInterestLineItems</t>
  </si>
  <si>
    <t>cipc-ca_DetailsOfPersonsWhoHoldSignificantBeneficialInterestTable</t>
  </si>
  <si>
    <t>cipc-ca_DimensionalQualificationForLineItemsAbstract</t>
  </si>
  <si>
    <t>cipc-ca_DimensionalQualificationForLineItemsLineItems</t>
  </si>
  <si>
    <t>cipc-ca_DimensionalQualificationForLineItemsTable</t>
  </si>
  <si>
    <t>cipc-ca_DirectorOrPrescribedOfficerIdentificationAxis</t>
  </si>
  <si>
    <t>cipc-ca_DirectorsRemuneration</t>
  </si>
  <si>
    <t>cipc-ca_DirectorsRemunerationAbstract</t>
  </si>
  <si>
    <t>cipc-ca_DirectorsRemunerationLineItems</t>
  </si>
  <si>
    <t>cipc-ca_DirectorsRemunerationTable</t>
  </si>
  <si>
    <t>cipc-ca_DirectorsResponsibilityStatementExplanatory</t>
  </si>
  <si>
    <t>cipc-ca_DirectorsSalary</t>
  </si>
  <si>
    <t>cipc-ca_DirectTaxationPaid</t>
  </si>
  <si>
    <t>cipc-ca_DisclosureOfAcquisitionOrDisposalsCommitteeExplanatory</t>
  </si>
  <si>
    <t>cipc-ca_DisclosureOfAnnualGeneralMeetingExplanatory</t>
  </si>
  <si>
    <t>cipc-ca_DisclosureOfAppliedStandardExplanatory</t>
  </si>
  <si>
    <t>cipc-ca_DisclosureOfAssuranceOfInternalRiskControlSystemsExplanatory</t>
  </si>
  <si>
    <t>cipc-ca_DisclosureOfAssuranceOverRiskManagementProcessExplanatory</t>
  </si>
  <si>
    <t>cipc-ca_DisclosureOfAuditCommitteesExplanatory</t>
  </si>
  <si>
    <t>cipc-ca_DisclosureOfAuditCommitteesReportingExplanatory</t>
  </si>
  <si>
    <t>cipc-ca_DisclosureOfAuditorsApprovalOfAnnualFinancialStatementsExplanatory</t>
  </si>
  <si>
    <t>cipc-ca_DisclosureOfAuditorsExplanatory</t>
  </si>
  <si>
    <t>cipc-ca_DisclosureOfAuditorsOpinionExplanatory</t>
  </si>
  <si>
    <t>cipc-ca_DisclosureOfAuditorsReportExplanatory</t>
  </si>
  <si>
    <t>cipc-ca_DisclosureOfAuditorsResponsibilityExplanatory</t>
  </si>
  <si>
    <t>cipc-ca_DisclosureOfAuthorisedDirectorsApprovalOfAnnualFinancialStatementsExplanatory</t>
  </si>
  <si>
    <t>cipc-ca_DisclosureOfBoardCommitteesExplanatory</t>
  </si>
  <si>
    <t>cipc-ca_DisclosureOfBoardsAndDirectorsExplanatory</t>
  </si>
  <si>
    <t>cipc-ca_DisclosureOfBoardsAppointmentProcessExplanatory</t>
  </si>
  <si>
    <t>cipc-ca_DisclosureOfBoardsCompositionExplanatory</t>
  </si>
  <si>
    <t>cipc-ca_DisclosureOfBondIssueUnderBondExchangeOfSouthAfricaDomesticMediumTermNoteProgrammeExplanatory</t>
  </si>
  <si>
    <t>cipc-ca_DisclosureOfBorrowingPowersExplanatory</t>
  </si>
  <si>
    <t>cipc-ca_DisclosureOfBorrowingsSpecificToDirectorsReportExplanatory</t>
  </si>
  <si>
    <t>cipc-ca_DisclosureOfBusinessCombinationsSpecificToDirectorsReportExplanatory</t>
  </si>
  <si>
    <t>cipc-ca_DisclosureOfCapitalExpenditureExplanatory</t>
  </si>
  <si>
    <t>cipc-ca_DisclosureOfCashFlowExplanatory</t>
  </si>
  <si>
    <t>cipc-ca_DisclosureOfCompanyResultsExplanatory</t>
  </si>
  <si>
    <t>cipc-ca_DisclosureOfCompanySecretarysStatementExplanatory</t>
  </si>
  <si>
    <t>cipc-ca_DisclosureOfComplianceWithCompaniesActExplanatory</t>
  </si>
  <si>
    <t>cipc-ca_DisclosureOfComplianceWithKingIVCodeExplanatory</t>
  </si>
  <si>
    <t>cipc-ca_DisclosureOfComplianceWithLawsRegulationsRulesAndStandardsExplanatory</t>
  </si>
  <si>
    <t>cipc-ca_DisclosureOfCorporateCitizenshipExplanatory</t>
  </si>
  <si>
    <t>cipc-ca_DisclosureOfCorporateGovernanceExplanatory</t>
  </si>
  <si>
    <t>cipc-ca_DisclosureOfDetailsOfServiceContractsOfCurrentDirectorsAndPrescribedOfficersInCompanyExplanatory</t>
  </si>
  <si>
    <t>cipc-ca_DisclosureOfDirectorDevelopmentExplanatory</t>
  </si>
  <si>
    <t>cipc-ca_DisclosureOfDirectorsExplanatory</t>
  </si>
  <si>
    <t>cipc-ca_DisclosureOfDirectorsRemunerationExplanatory</t>
  </si>
  <si>
    <t>cipc-ca_DisclosureOfDirectorsReportExplanatory</t>
  </si>
  <si>
    <t>cipc-ca_DisclosureOfDirectorsResponsibilityExplanatory</t>
  </si>
  <si>
    <t>cipc-ca_DisclosureOfDirectorsShareholdingsExplanatory</t>
  </si>
  <si>
    <t>cipc-ca_DisclosureOfDisputeResolutionExplanatory</t>
  </si>
  <si>
    <t>cipc-ca_DisclosureOfDividendDeclarationExplanatory</t>
  </si>
  <si>
    <t>cipc-ca_DisclosureOfDomicileCountryOfIncorporationAndRegisteredOfficeExplanatory</t>
  </si>
  <si>
    <t>cipc-ca_DisclosureOfEmphasisOfMatterAndOtherMattersExplanatory</t>
  </si>
  <si>
    <t>cipc-ca_DisclosureOfErrorsOrMisstatementsMadeInFinancialStatementsExplanatory</t>
  </si>
  <si>
    <t>cipc-ca_DisclosureOfEventsAfterReportingDateExplanatory</t>
  </si>
  <si>
    <t>cipc-ca_DisclosureOfExternalAssuranceProvidersExplanatory</t>
  </si>
  <si>
    <t>cipc-ca_DisclosureOfFinancialPerformanceExplanatory</t>
  </si>
  <si>
    <t>cipc-ca_DisclosureOfFinancialPositionExplanatory</t>
  </si>
  <si>
    <t>cipc-ca_DisclosureOfFundamentalAndAffectedTransactionsExplanatory</t>
  </si>
  <si>
    <t>cipc-ca_DisclosureOfGoingConcernAndMaterialUncertaintyRelatedToGoingConcernExplanatory</t>
  </si>
  <si>
    <t>cipc-ca_DisclosureOfGoingConcernSpecificToDirectorsReportExplanatory</t>
  </si>
  <si>
    <t>cipc-ca_DisclosureOfGovernanceOfCompanySecretaryPositionExplanatory</t>
  </si>
  <si>
    <t>cipc-ca_DisclosureOfGroupBoardsExplanatory</t>
  </si>
  <si>
    <t>cipc-ca_DisclosureOfHoldingCompanyAndUltimateHoldingCompanyExplanatory</t>
  </si>
  <si>
    <t>cipc-ca_DisclosureOfIndependentReviewersApprovalOfAnnualFinancialStatementsExplanatory</t>
  </si>
  <si>
    <t>cipc-ca_DisclosureOfIndependentReviewersConclusionExplanatory</t>
  </si>
  <si>
    <t>cipc-ca_DisclosureOfIndependentReviewersOpinionExplanatory</t>
  </si>
  <si>
    <t>cipc-ca_DisclosureOfIndependentReviewersOtherMattersExplanatory</t>
  </si>
  <si>
    <t>cipc-ca_DisclosureOfIndependentReviewersReportExplanatory</t>
  </si>
  <si>
    <t>cipc-ca_DisclosureOfIndependentReviewersResponsibilityExplanatory</t>
  </si>
  <si>
    <t>cipc-ca_DisclosureOfIndirectTaxExplanatory</t>
  </si>
  <si>
    <t>cipc-ca_DisclosureOfIndustryMattersExplanatory</t>
  </si>
  <si>
    <t>cipc-ca_DisclosureOfInformationTechnologyCommitteeExplanatory</t>
  </si>
  <si>
    <t>cipc-ca_DisclosureOfIntegratedSustainabilityReportingExplanatory</t>
  </si>
  <si>
    <t>cipc-ca_DisclosureOfInternalAssuranceProvidersExplanatory</t>
  </si>
  <si>
    <t>cipc-ca_DisclosureOfInternalAuditExplanatory</t>
  </si>
  <si>
    <t>cipc-ca_DisclosureOfInternalAuditsApproachAndPlanExplanatory</t>
  </si>
  <si>
    <t>cipc-ca_DisclosureOfInternalAuditsStatusInCompanyExplanatory</t>
  </si>
  <si>
    <t>cipc-ca_DisclosureOfKeyRisksExplanatory</t>
  </si>
  <si>
    <t>cipc-ca_DisclosureOfKingIVCodePrinciplesApplicationExplanatory</t>
  </si>
  <si>
    <t>cipc-ca_DisclosureOfLoansOrOtherFinancialAssistanceToDirectorsExplanatory</t>
  </si>
  <si>
    <t>cipc-ca_DisclosureOfManagingStakeholderRelationshipsExplanatory</t>
  </si>
  <si>
    <t>cipc-ca_DisclosureOfMembershipAndResourcesOfAuditCommitteeExplanatory</t>
  </si>
  <si>
    <t>cipc-ca_DisclosureOfMethodsAndTimingOfReportingExplanatory</t>
  </si>
  <si>
    <t>cipc-ca_DisclosureOfNatureOfBusinessExplanatory</t>
  </si>
  <si>
    <t>cipc-ca_DisclosureOfNeedAndRoleOfInternalAuditExplanatory</t>
  </si>
  <si>
    <t>cipc-ca_DisclosureOfNoncomplianceToBBBEEExplanatory</t>
  </si>
  <si>
    <t>cipc-ca_DisclosureOfNoncomplianceWithKingIVCodeExplanatory</t>
  </si>
  <si>
    <t>cipc-ca_DisclosureOfOtherReportsRequiredByCompaniesActExplanatory</t>
  </si>
  <si>
    <t>cipc-ca_DisclosureOfPerformanceAssessmentExplanatory</t>
  </si>
  <si>
    <t>cipc-ca_DisclosureOfProposedActionsToAddressSituationOfFailureExplanatory</t>
  </si>
  <si>
    <t>cipc-ca_DisclosureOfReasonsForFailureOfApprovalExplanatory</t>
  </si>
  <si>
    <t>cipc-ca_DisclosureOfRelatedPartyTransactionsExplanatory</t>
  </si>
  <si>
    <t>cipc-ca_DisclosureOfRemunerationCommitteeExplanatory</t>
  </si>
  <si>
    <t>cipc-ca_DisclosureOfReportsOnLegalAndOtherRegulatoryMattersExplanatory</t>
  </si>
  <si>
    <t>cipc-ca_DisclosureOfResponsibilitiesOfAuditCommitteeExplanatory</t>
  </si>
  <si>
    <t>cipc-ca_DisclosureOfResponsibilityForRiskManagementExplanatory</t>
  </si>
  <si>
    <t>cipc-ca_DisclosureOfRiskAssessmentExplanatory</t>
  </si>
  <si>
    <t>cipc-ca_DisclosureOfRiskIdentificationExplanatory</t>
  </si>
  <si>
    <t>cipc-ca_DisclosureOfRiskManagementExplanatory</t>
  </si>
  <si>
    <t>cipc-ca_DisclosureOfRiskQuantificationAndResponseExplanatory</t>
  </si>
  <si>
    <t>cipc-ca_DisclosureOfRoleAndFunctionOfBoardExplanatory</t>
  </si>
  <si>
    <t>cipc-ca_DisclosureOfSecretaryExplanatory</t>
  </si>
  <si>
    <t>cipc-ca_DisclosureOfShareholderSpreadExplanatory</t>
  </si>
  <si>
    <t>cipc-ca_DisclosureOfSocialAndEthicsCommitteeExplanatory</t>
  </si>
  <si>
    <t>cipc-ca_DisclosureOfSpecialResolutionsExplanatory</t>
  </si>
  <si>
    <t>cipc-ca_DisclosureOfStatedCapitalExplanatory</t>
  </si>
  <si>
    <t>cipc-ca_DisclosureOfSubsidiariesJointArrangementsAndAssociatesExplanatory</t>
  </si>
  <si>
    <t>cipc-ca_DisclosureOfTransparencyAndAccountabilityExplanatory</t>
  </si>
  <si>
    <t>cipc-ca_EffectiveInterestExpense</t>
  </si>
  <si>
    <t>cipc-ca_ElectronicMaintenanceOfFinancialRecordsComputerBased</t>
  </si>
  <si>
    <t>cipc-ca_EmailAddressOfAuditor</t>
  </si>
  <si>
    <t>cipc-ca_EmailAddressOfCompany</t>
  </si>
  <si>
    <t>cipc-ca_EmailAddressOfCompanySecretary</t>
  </si>
  <si>
    <t>cipc-ca_EmailAddressOfIndependentReviewer</t>
  </si>
  <si>
    <t>cipc-ca_EmployeeBenefitAssets</t>
  </si>
  <si>
    <t>cipc-ca_EmpowermentShareReserveMember</t>
  </si>
  <si>
    <t>cipc-ca_EquityTransactionsWithNoncontrollingInterests</t>
  </si>
  <si>
    <t>cipc-ca_ExchangeDifferencesOnTranslatingForeignOperations</t>
  </si>
  <si>
    <t>cipc-ca_ExemptionByApplyingToCompaniesTribunal</t>
  </si>
  <si>
    <t>cipc-ca_ExemptionReferenceNumber</t>
  </si>
  <si>
    <t>cipc-ca_ExpectedCreditLossesImpairments</t>
  </si>
  <si>
    <t>cipc-ca_ExpenseAllowances</t>
  </si>
  <si>
    <t>cipc-ca_ExtentOfBeneficialInterest</t>
  </si>
  <si>
    <t>cipc-ca_FinancialAccountabilitySupplementAbstract</t>
  </si>
  <si>
    <t>cipc-ca_FinancialAccountabilitySupplementAttached</t>
  </si>
  <si>
    <t>cipc-ca_FinancialAssistanceForSubscriptionOfShares</t>
  </si>
  <si>
    <t>cipc-ca_FringeBenefitsAbstract</t>
  </si>
  <si>
    <t>cipc-ca_FullRegisteredNameOfCompany</t>
  </si>
  <si>
    <t>cipc-ca_GainLossRecognisedOnDisposalOfInterestInFormerAssociate</t>
  </si>
  <si>
    <t>cipc-ca_GainLossRecognisedOnDisposalOfInterestInFormerJointVenture</t>
  </si>
  <si>
    <t>cipc-ca_HoldingCompany</t>
  </si>
  <si>
    <t>cipc-ca_HoldOfAnyAssetsInFiduciaryCapacityForPersonsNotRelatedToCompany</t>
  </si>
  <si>
    <t>cipc-ca_IdentityNumberOfCompanySecretary</t>
  </si>
  <si>
    <t>cipc-ca_IdentityNumberOfDesignatedPersonResponsibleForCompliance</t>
  </si>
  <si>
    <t>cipc-ca_IdentityNumberOfDirectorAuthorisedToApproveAnnualFinancialStatements</t>
  </si>
  <si>
    <t>cipc-ca_IdentityNumberOfDirectorOrPrescribedOfficer</t>
  </si>
  <si>
    <t>cipc-ca_IdentityOfDesignatedPersonResponsibleForFinancialAccountabilityOfCompany</t>
  </si>
  <si>
    <t>cipc-ca_IFRS15TransitionalAdjustmentMember</t>
  </si>
  <si>
    <t>cipc-ca_IFRS9TransitionalAdjustmentMember</t>
  </si>
  <si>
    <t>cipc-ca_IncomefromInvestmentManagementandLifeInsurance</t>
  </si>
  <si>
    <t>cipc-ca_IncomeStatementExplanatory</t>
  </si>
  <si>
    <t>cipc-ca_IncreaseDecreaseInDepositsAndDebtSecuritiesInIssue</t>
  </si>
  <si>
    <t>cipc-ca_IncreaseDecreaseInDepositsTradingAndOtherLiabilities</t>
  </si>
  <si>
    <t>cipc-ca_IncreaseDecreaseInDerivativeFinancialInstruments</t>
  </si>
  <si>
    <t>cipc-ca_IncreaseDecreaseInIncomeearningAssets</t>
  </si>
  <si>
    <t>cipc-ca_IncreaseDecreaseInLoansAndAdvancesToBanksAndCustomers</t>
  </si>
  <si>
    <t>cipc-ca_IncreaseDecreaseInRepurchaseAgreementsAndotherSimilarBorrowings</t>
  </si>
  <si>
    <t>cipc-ca_IncreaseDecreaseInReverseRepurchaseAgreementsAndOtherSimilarLending</t>
  </si>
  <si>
    <t>cipc-ca_IncreaseDecreaseInTradingAssets</t>
  </si>
  <si>
    <t>cipc-ca_IncreaseDecreaseInTradingLiabilities</t>
  </si>
  <si>
    <t>cipc-ca_IncreaseInFinanceSourcedFromRelatedParties</t>
  </si>
  <si>
    <t>cipc-ca_IndirectTax</t>
  </si>
  <si>
    <t>cipc-ca_IndividualResponsibleForPreparationOrSupervisingPreparationOfFinancialStatementsAbstract</t>
  </si>
  <si>
    <t>cipc-ca_InformationAboutCompanyAbstract</t>
  </si>
  <si>
    <t>cipc-ca_InformationAboutSoftwareAbstract</t>
  </si>
  <si>
    <t>cipc-ca_InsuranceBenefitsandClaimsPaid</t>
  </si>
  <si>
    <t>cipc-ca_InsuranceBenefitsAndOrClaims</t>
  </si>
  <si>
    <t>cipc-ca_InsurancePremiumsReceived</t>
  </si>
  <si>
    <t>cipc-ca_InterestfreeLoans</t>
  </si>
  <si>
    <t>cipc-ca_InterestRevenueOther</t>
  </si>
  <si>
    <t>cipc-ca_IntroductionParagraph</t>
  </si>
  <si>
    <t>cipc-ca_InvestmentManagementandServiceFeeIncomeAndGains</t>
  </si>
  <si>
    <t>cipc-ca_InvestmentSecurities</t>
  </si>
  <si>
    <t>cipc-ca_IssuanceOfSubordinatedDebt</t>
  </si>
  <si>
    <t>cipc-ca_LegalEntityIdentifier</t>
  </si>
  <si>
    <t>lei:leiItemType</t>
  </si>
  <si>
    <t>cipc-ca_LoansAndAdvances</t>
  </si>
  <si>
    <t>cipc-ca_LoansGivenByCompany</t>
  </si>
  <si>
    <t>cipc-ca_ManualMaintenanceOfFinancialRecordsPaperBased</t>
  </si>
  <si>
    <t>cipc-ca_MarketableLoansAndAdvances</t>
  </si>
  <si>
    <t>cipc-ca_MaximumNumberOfIndividualsWithBeneficialInterestInSecuritiesOfCompanyOrMembersInCaseOfNonProfitCompany</t>
  </si>
  <si>
    <t>cipc-ca_MemberOfAuditCommittee</t>
  </si>
  <si>
    <t>cipc-ca_MemberOfSocialAndEthicsCommittee</t>
  </si>
  <si>
    <t>cipc-ca_NameOfAuditingCompany</t>
  </si>
  <si>
    <t>cipc-ca_NameOfAuditor</t>
  </si>
  <si>
    <t>cipc-ca_NameOfCompanySecretary</t>
  </si>
  <si>
    <t>cipc-ca_NameOfDesignatedPersonResponsibleForCompliance</t>
  </si>
  <si>
    <t>cipc-ca_NameOfDesignatedPersonResponsibleForFinancialAccountabilityOfCompany</t>
  </si>
  <si>
    <t>cipc-ca_NameOfDirectorAuthorisedToApproveAnnualFinancialStatements</t>
  </si>
  <si>
    <t>cipc-ca_NameOfDirectorOrPrescribedOfficer</t>
  </si>
  <si>
    <t>cipc-ca_NameOfIndependentReviewer</t>
  </si>
  <si>
    <t>cipc-ca_NameOfIndependentReviewersCompany</t>
  </si>
  <si>
    <t>cipc-ca_NameOfIndividualResponsibleForPreparationOrSupervisingPreparationOfFinancialStatements</t>
  </si>
  <si>
    <t>cipc-ca_NameOfPersonWhoHoldsSignificantBeneficialInterest</t>
  </si>
  <si>
    <t>cipc-ca_NationalityOfDirectorOrPrescribedOfficer</t>
  </si>
  <si>
    <t>cipc-ca_NetIncomeBeforeCapitalItemsAndEquityAccountedEarnings</t>
  </si>
  <si>
    <t>cipc-ca_NetPurchaseProceedsOfFinancialInstruments</t>
  </si>
  <si>
    <t>cipc-ca_NoncurrentCommodities</t>
  </si>
  <si>
    <t>cipc-ca_NoncurrentDeferredAcquisitionCosts</t>
  </si>
  <si>
    <t>cipc-ca_NoncurrentInsuranceContractLiabilities</t>
  </si>
  <si>
    <t>cipc-ca_NoncurrentInvestmentSecurities</t>
  </si>
  <si>
    <t>cipc-ca_NoncurrentLoansAndAdvances</t>
  </si>
  <si>
    <t>cipc-ca_NoncurrentMarketableLoansAndAdvances</t>
  </si>
  <si>
    <t>cipc-ca_NoncurrentPolicyholderLiabilitiesUnderInvestmentContractsAndFirstPartyCellCaptivesAtFairValueThroughProfitAndLoss</t>
  </si>
  <si>
    <t>cipc-ca_NoncurrentReinsuranceAssets</t>
  </si>
  <si>
    <t>cipc-ca_NoncurrentReinsuranceLiabilities</t>
  </si>
  <si>
    <t>cipc-ca_NoninterestIncomeFromContractsWithCustomers</t>
  </si>
  <si>
    <t>cipc-ca_NumberOfBlackMembers</t>
  </si>
  <si>
    <t>cipc-ca_NumberOfCurrentMembers</t>
  </si>
  <si>
    <t>cipc-ca_NumberOfDisabledPersonsWhoAreMembers</t>
  </si>
  <si>
    <t>cipc-ca_NumberOfFemaleMembers</t>
  </si>
  <si>
    <t>cipc-ca_NumberOfMaleMembers</t>
  </si>
  <si>
    <t>cipc-ca_NumberOfMembers35YearsAndOlder</t>
  </si>
  <si>
    <t>cipc-ca_NumberOfMembersAsAtFoundationDate</t>
  </si>
  <si>
    <t>cipc-ca_NumberOfMembersOfOtherRaces</t>
  </si>
  <si>
    <t>cipc-ca_NumberOfMembersWhoAreNotNaturalPersons</t>
  </si>
  <si>
    <t>cipc-ca_NumberOfMembersYoungerThan35Years</t>
  </si>
  <si>
    <t>cipc-ca_NumberOfPersonsEmployedByCooperative</t>
  </si>
  <si>
    <t>cipc-ca_NumberOfSecuritiesHeld</t>
  </si>
  <si>
    <t>cipc-ca_NumberOfSecuritiesIssued</t>
  </si>
  <si>
    <t>cipc-ca_OperatingProfit</t>
  </si>
  <si>
    <t>cipc-ca_OtherBenefits</t>
  </si>
  <si>
    <t>cipc-ca_OtherBenefitsAndCosts</t>
  </si>
  <si>
    <t>cipc-ca_OtherGainsandLossesonFinancialInstruments</t>
  </si>
  <si>
    <t>cipc-ca_OtherInterestExpense</t>
  </si>
  <si>
    <t>cipc-ca_PassportNumberOfDesignatedPersonResponsibleForCompliance</t>
  </si>
  <si>
    <t>cipc-ca_PassportNumberOfDirectorAuthorisedToApproveAnnualFinancialStatements</t>
  </si>
  <si>
    <t>cipc-ca_PassportNumberOfDirectorOrPrescribedOfficer</t>
  </si>
  <si>
    <t>cipc-ca_PensionsPaidOrReceivable</t>
  </si>
  <si>
    <t>cipc-ca_PersonnelIdentificationAxis</t>
  </si>
  <si>
    <t>cipc-ca_PersonsWhoHoldSignificantBeneficialInterestIdentifierAxis</t>
  </si>
  <si>
    <t>cipc-ca_PolicyholderLiabilitiesUnderInvestmentContractsAndFirstPartyCellCaptivesAtFairValueThroughProfitAndLoss</t>
  </si>
  <si>
    <t>cipc-ca_PolicyholdersAssets</t>
  </si>
  <si>
    <t>cipc-ca_PostalAddressCity</t>
  </si>
  <si>
    <t>cipc-ca_PostalAddressCountry</t>
  </si>
  <si>
    <t>cipc-ca_PostalAddressOfAuditor</t>
  </si>
  <si>
    <t>cipc-ca_PostalAddressOfCompany</t>
  </si>
  <si>
    <t>cipc-ca_PostalAddressOfCompanyAbstract</t>
  </si>
  <si>
    <t>cipc-ca_PostalAddressOfCompanySecretary</t>
  </si>
  <si>
    <t>cipc-ca_PostalAddressOfIndependentReviewer</t>
  </si>
  <si>
    <t>cipc-ca_PostalAddressPostalCode</t>
  </si>
  <si>
    <t>cipc-ca_PostalAddressSameAsBusinessAddress</t>
  </si>
  <si>
    <t>cipc-ca_PostalAddressStreetName</t>
  </si>
  <si>
    <t>cipc-ca_PracticeNumberOfAuditingCompany</t>
  </si>
  <si>
    <t>cipc-ca_PracticeNumberOfAuditor</t>
  </si>
  <si>
    <t>cipc-ca_PracticeNumberOfDesignatedPersonPerformingIndependentReviewOfAnnualFinancialStatements</t>
  </si>
  <si>
    <t>cipc-ca_PracticeNumberOfIndependentReviewer</t>
  </si>
  <si>
    <t>cipc-ca_PracticeNumberOfIndependentReviewersCompany</t>
  </si>
  <si>
    <t>cipc-ca_PreferenceShareCapital</t>
  </si>
  <si>
    <t>cipc-ca_PreferenceSharePremium</t>
  </si>
  <si>
    <t>cipc-ca_ProfitLossAttributableToContingentConvertibleSecurities</t>
  </si>
  <si>
    <t>cipc-ca_ProfitLossAttributableToPreferenceShares</t>
  </si>
  <si>
    <t>cipc-ca_ProfitLossBeforeDirectAndIndirectTax</t>
  </si>
  <si>
    <t>cipc-ca_ProvisionsAndOtherLiabilities</t>
  </si>
  <si>
    <t>cipc-ca_PublicInterestScore</t>
  </si>
  <si>
    <t>cipc-ca_RedemptionOfSubordinatedDebt</t>
  </si>
  <si>
    <t>cipc-ca_RegistrationNumberOfCompany</t>
  </si>
  <si>
    <t>cipc-ca_RegistrationNumberOfCompanyOfDesignatedPersonResponsibleForCompliance</t>
  </si>
  <si>
    <t>cipc-ca_RegistrationNumberOfCompanyOfDesignatedPersonResponsibleForFinancialAccountabilityOfCompany</t>
  </si>
  <si>
    <t>cipc-ca_RegistrationNumberOfCompanySecretary</t>
  </si>
  <si>
    <t>cipc-ca_RegulatoryStatutoryCreditRiskMember</t>
  </si>
  <si>
    <t>cipc-ca_ReinsuranceRevenue</t>
  </si>
  <si>
    <t>cipc-ca_RepaymentOfFinanceSourcedFromRelatedParties</t>
  </si>
  <si>
    <t>cipc-ca_RepaymentOfProceedsOnCollateralDepositsPayable</t>
  </si>
  <si>
    <t>cipc-ca_RepaymentsByRelatedParties</t>
  </si>
  <si>
    <t>cipc-ca_RepaymentsToRelatedParties</t>
  </si>
  <si>
    <t>cipc-ca_Reserves</t>
  </si>
  <si>
    <t>cipc-ca_ResidentOfSouthAfrica</t>
  </si>
  <si>
    <t>cipc-ca_ResponsibilityForCompilingFinancialInformationAndPreparingReportsOrStatements</t>
  </si>
  <si>
    <t>cipc-ca_ResponsibilityForPerformingIndependentReviewOfAnnualFinancialStatements</t>
  </si>
  <si>
    <t>cipc-ca_ResponsibilityForProvidingAdviceToCompanyConcerningMaintenanceOfFinancialRecords</t>
  </si>
  <si>
    <t>cipc-ca_ResponsibilityForRecordingDayToDayFinancialTransactionsAndMaintainingCompanysFinancialRecords</t>
  </si>
  <si>
    <t>cipc-ca_RetirementBenefitAssets</t>
  </si>
  <si>
    <t>cipc-ca_RetirementBenefitObligation</t>
  </si>
  <si>
    <t>cipc-ca_ScopeOfReview</t>
  </si>
  <si>
    <t>cipc-ca_SecuritiesInCompanyIssuedToDirectorOrPrescribedOfficerAbstract</t>
  </si>
  <si>
    <t>cipc-ca_SecuritiesInCompanyIssuedToDirectorOrPrescribedOfficerLineItems</t>
  </si>
  <si>
    <t>cipc-ca_SecuritiesInCompanyIssuedToDirectorOrPrescribedOfficerTable</t>
  </si>
  <si>
    <t>cipc-ca_ServicesInConnectionWithCompanyOrGroupCompaniesAffairs</t>
  </si>
  <si>
    <t>cipc-ca_ServicesToCompany</t>
  </si>
  <si>
    <t>cipc-ca_ServicesToOtherGroupCompanies</t>
  </si>
  <si>
    <t>cipc-ca_SettlementOfBEETransaction</t>
  </si>
  <si>
    <t>cipc-ca_ShareBuyBackMember</t>
  </si>
  <si>
    <t>cipc-ca_SharesOfferedToPublic</t>
  </si>
  <si>
    <t>cipc-ca_ShortTradingPositions</t>
  </si>
  <si>
    <t>cipc-ca_SizeOfCooperativeAbstract</t>
  </si>
  <si>
    <t>cipc-ca_SoftwareName</t>
  </si>
  <si>
    <t>cipc-ca_SoftwareVersion</t>
  </si>
  <si>
    <t>cipc-ca_SolvencyAndLiquidityTestsSatisfied</t>
  </si>
  <si>
    <t>cipc-ca_StatementOfCashFlowsExplanatory</t>
  </si>
  <si>
    <t>cipc-ca_StatementOfChangesInEquityExplanatory</t>
  </si>
  <si>
    <t>cipc-ca_StatementOfChangesInNetAssetsAvailableForBenefitsExplanatory</t>
  </si>
  <si>
    <t>cipc-ca_StatementOfComprehensiveIncomeExplanatory</t>
  </si>
  <si>
    <t>cipc-ca_StatementOfFinancialPositionExplanatory</t>
  </si>
  <si>
    <t>cipc-ca_StatementOfIncomeAndRetainedEarningsExplanatory</t>
  </si>
  <si>
    <t>cipc-ca_SubmissionDate</t>
  </si>
  <si>
    <t>cipc-ca_SummaryOfAnnualFinancialStatementsExplanatory</t>
  </si>
  <si>
    <t>cipc-ca_TelephoneNumberOfAuditor</t>
  </si>
  <si>
    <t>cipc-ca_TelephoneNumberOfCompany</t>
  </si>
  <si>
    <t>cipc-ca_TelephoneNumberOfCompanySecretary</t>
  </si>
  <si>
    <t>cipc-ca_TelephoneNumberOfDesignatedPersonResponsibleForFinancialAccountabilityOfCompany</t>
  </si>
  <si>
    <t>cipc-ca_TelephoneNumberOfIndependentReviewer</t>
  </si>
  <si>
    <t>cipc-ca_ThirdPartyLiabilities</t>
  </si>
  <si>
    <t>cipc-ca_TradeNameOfCompany</t>
  </si>
  <si>
    <t>cipc-ca_TradingPortfolioAssets</t>
  </si>
  <si>
    <t>cipc-ca_TradingPortfolioLiabilities</t>
  </si>
  <si>
    <t>cipc-ca_TransferOfVestedEquityOptionsMember</t>
  </si>
  <si>
    <t>cipc-ca_Turnover</t>
  </si>
  <si>
    <t>cipc-ca_UnincorporatedPropertyPartnershipsCapitalReductionsAndContributionsMember</t>
  </si>
  <si>
    <t>cipc-ca_ValueOfAnyOptionOrRightGiven</t>
  </si>
  <si>
    <t>cipc-ca_WebsiteOfCompany</t>
  </si>
  <si>
    <t>cipc-ca_WomanBlackOwnershipOfEntity</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</si>
  <si>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</si>
  <si>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</si>
  <si>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</si>
  <si>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</si>
  <si>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</si>
  <si>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</si>
  <si>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</si>
  <si>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</si>
  <si>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</si>
  <si>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</si>
  <si>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</si>
  <si>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</si>
  <si>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</si>
  <si>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</si>
  <si>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</si>
  <si>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</si>
  <si>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</si>
  <si>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</si>
  <si>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</si>
  <si>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</si>
  <si>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</si>
  <si>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</si>
  <si>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cipc-ca-enum_AmalgamationsOrMergers</t>
  </si>
  <si>
    <t>cipc-ca-enum_BBBEEContributorLevel</t>
  </si>
  <si>
    <t>cipc-ca-enum_CapitalizationOfShares</t>
  </si>
  <si>
    <t>cipc-ca-enum_ClassOfSecuritiesHeld</t>
  </si>
  <si>
    <t>cipc-ca-enum_CompanyOrSubsidiaryAcquiringCompanysShares</t>
  </si>
  <si>
    <t>cipc-ca-enum_DisclosureOfComplianceWithStandard</t>
  </si>
  <si>
    <t>cipc-ca-enum_DistributionsToShareholdersAuthorisedByBoard</t>
  </si>
  <si>
    <t>cipc-ca-enum_ExecutiveOrNonexecutive</t>
  </si>
  <si>
    <t>cipc-ca-enum_FinancialAssistanceForSubscriptionOfSecurities</t>
  </si>
  <si>
    <t>cipc-ca-enum_FrequencyOfPreparationOfBankReconciliationsBalanceSheetsAndIncomeAndExpenseStatements</t>
  </si>
  <si>
    <t>cipc-ca-enum_LoansGrantedOrOtherFinancialAssistanceToDirectors</t>
  </si>
  <si>
    <t>cipc-ca-enum_OtherReason</t>
  </si>
  <si>
    <t>cipc-ca-enum_ProfessionalDesignationOfIndividualResponsibleForPreparationOrSupervisingPreparationOfFinancialStatements</t>
  </si>
  <si>
    <t>BusinessAddressProvince</t>
  </si>
  <si>
    <t>cipc-ca-enum_BusinessAddressProvince</t>
  </si>
  <si>
    <t>cipc-ca-enum:ProvincesList</t>
  </si>
  <si>
    <t>Business address, province</t>
  </si>
  <si>
    <t>Province</t>
  </si>
  <si>
    <t>cipc-ca-enum_RecognisedProfessionOfDesignatedPersonPerformingIndependentReviewOfAnnualFinancialStatements</t>
  </si>
  <si>
    <t>cipc-ca-enum_StatusOfDirectorOrPrescribedOfficer</t>
  </si>
  <si>
    <t>cipc-ca-enum_TransferByCompanyOfMoneyOrOtherPropertyOtherThanOwnShares</t>
  </si>
  <si>
    <t>cipc-ca-enum_TypeOfAssurance</t>
  </si>
  <si>
    <t>cipc-ca-enum_TypeOfAuditorsOpinion</t>
  </si>
  <si>
    <t>cipc-ca-enum_TypeOfCompany</t>
  </si>
  <si>
    <t>grap_ActualAmountsOnComparableBasisMember</t>
  </si>
  <si>
    <t>grap_ActuarialGainsFromEmployeeBenefitObligations</t>
  </si>
  <si>
    <t>grap_AdditionsInGameDueToNaturalBirth</t>
  </si>
  <si>
    <t>grap_AdjustmentsForIncreaseDecreaseInPayablesFromExchangeTransactions</t>
  </si>
  <si>
    <t>grap_AdjustmentsForIncreaseDecreaseInPayablesFromNonExchangeTransactions</t>
  </si>
  <si>
    <t>grap_AdjustmentsForIncreaseDecreaseInReceivablesFromExchangeTransactions</t>
  </si>
  <si>
    <t>grap_AdjustmentsForIncreaseDecreaseInReceivablesFromNonExchangeTransactions</t>
  </si>
  <si>
    <t>grap_AdjustmentsMember</t>
  </si>
  <si>
    <t>grap_AdvancesOnShareholdersLoan</t>
  </si>
  <si>
    <t>grap_ApprovedBudgetMember</t>
  </si>
  <si>
    <t>grap_BadDebtWriteOff</t>
  </si>
  <si>
    <t>grap_BulkPurchasesAndMaterials</t>
  </si>
  <si>
    <t>grap_CapitalGrantsReceived</t>
  </si>
  <si>
    <t>grap_CapitalisedDevelopmentCosts</t>
  </si>
  <si>
    <t>grap_CashgeneratingAssets</t>
  </si>
  <si>
    <t>grap_CashReceiptsFromContributorsAndOthers</t>
  </si>
  <si>
    <t>grap_CashReceiptsFromCustomers</t>
  </si>
  <si>
    <t>grap_CemeteryFees</t>
  </si>
  <si>
    <t>grap_CleaningCosts</t>
  </si>
  <si>
    <t>grap_ComponentsOfBudgetAndActualAmountsAxis</t>
  </si>
  <si>
    <t>grap_ConcessionaryLoans</t>
  </si>
  <si>
    <t>grap_Consultants</t>
  </si>
  <si>
    <t>grap_ContractedServices</t>
  </si>
  <si>
    <t>grap_CoordinationFeeOnSpecialProjects</t>
  </si>
  <si>
    <t>grap_CoordinationFees</t>
  </si>
  <si>
    <t>grap_CurrentCashgeneratingAssets</t>
  </si>
  <si>
    <t>grap_CurrentConcessionaryLoans</t>
  </si>
  <si>
    <t>grap_CurrentFinanceLeaseAssets</t>
  </si>
  <si>
    <t>grap_CurrentFinanceLeaseObligations</t>
  </si>
  <si>
    <t>grap_CurrentLeaseAssets</t>
  </si>
  <si>
    <t>grap_CurrentLoanPayableNHFC</t>
  </si>
  <si>
    <t>grap_CurrentLoanPayablePIC</t>
  </si>
  <si>
    <t>grap_CurrentLoansForConstructionProjectsAssets</t>
  </si>
  <si>
    <t>grap_CurrentLoansForConstructionProjectsLiabilities</t>
  </si>
  <si>
    <t>grap_CurrentLoansToEconomicEntities</t>
  </si>
  <si>
    <t>grap_CurrentManagedFunds</t>
  </si>
  <si>
    <t>grap_CurrentNoncashgeneratingAssets</t>
  </si>
  <si>
    <t>grap_CurrentNonconcessionaryLoans</t>
  </si>
  <si>
    <t>grap_CurrentOperatingLeaseAssets</t>
  </si>
  <si>
    <t>grap_CurrentPayablesFromExchangeTransactions</t>
  </si>
  <si>
    <t>grap_CurrentPayablesFromNonExchangeTransactions</t>
  </si>
  <si>
    <t>grap_CurrentReceivablesFromExchangeTransactions</t>
  </si>
  <si>
    <t>grap_CurrentReceivablesFromNonExchangeTransactions</t>
  </si>
  <si>
    <t>grap_CurrentStatutoryReceivablesFromExchangeTransactions</t>
  </si>
  <si>
    <t>grap_CurrentStatutoryReceivablesFromNonExchangeTransactions</t>
  </si>
  <si>
    <t>grap_CurrentUnutilisedConditionalGovernmentGrants</t>
  </si>
  <si>
    <t>grap_CurrentUnutilisedConditionalGrants</t>
  </si>
  <si>
    <t>grap_DebtImpairment</t>
  </si>
  <si>
    <t>grap_DepreciationAndAmortisation</t>
  </si>
  <si>
    <t>grap_DescriptionOfAccountingPolicyFAdoptedForMergerExplanatory</t>
  </si>
  <si>
    <t>grap_DescriptionOfAccountingPolicyForAccountingByPrincipalsAndAgentsExplanatory</t>
  </si>
  <si>
    <t>grap_DescriptionOfAccountingPolicyForAccumulatedSurplusDeficitExplanatory</t>
  </si>
  <si>
    <t>grap_DescriptionOfAccountingPolicyForBudgetInformationExplanatory</t>
  </si>
  <si>
    <t>grap_DescriptionOfAccountingPolicyForCapitalFundExplanatory</t>
  </si>
  <si>
    <t>grap_DescriptionOfAccountingPolicyForCashAndCashEquivalentsExplanatory</t>
  </si>
  <si>
    <t>grap_DescriptionOfAccountingPolicyForChangeInAccountingEstimatesExplanatory</t>
  </si>
  <si>
    <t>grap_DescriptionOfAccountingPolicyForCommitmentsExplanatory</t>
  </si>
  <si>
    <t>grap_DescriptionOfAccountingPolicyForComparativeFiguresExplanatory</t>
  </si>
  <si>
    <t>grap_DescriptionOfAccountingPolicyForComplianceExplanatory</t>
  </si>
  <si>
    <t>grap_DescriptionOfAccountingPolicyForConsolidationExplanatory</t>
  </si>
  <si>
    <t>grap_DescriptionOfAccountingPolicyForConstructionIFinanceCapacityExplanatory</t>
  </si>
  <si>
    <t>grap_DescriptionOfAccountingPolicyForCostOfSalesExplanatory</t>
  </si>
  <si>
    <t>grap_DescriptionOfAccountingPolicyForDonorFundedProjectsExplanatory</t>
  </si>
  <si>
    <t>grap_DescriptionOfAccountingPolicyForEventsAfterReportingDateExplanatory</t>
  </si>
  <si>
    <t>grap_DescriptionOfAccountingPolicyForExpenditureExplanatory</t>
  </si>
  <si>
    <t>grap_DescriptionOfAccountingPolicyForFinancialPoliciesExplanatory</t>
  </si>
  <si>
    <t>grap_DescriptionOfAccountingPolicyForGoingConcernExplanatory</t>
  </si>
  <si>
    <t>grap_DescriptionOfAccountingPolicyForGratuitiesExplanatory</t>
  </si>
  <si>
    <t>grap_DescriptionOfAccountingPolicyForHeritageAssetsExplanatory</t>
  </si>
  <si>
    <t>grap_DescriptionOfAccountingPolicyForImpairmentOfCashGeneratingAssetsExplanatory</t>
  </si>
  <si>
    <t>grap_DescriptionOfAccountingPolicyForImpairmentOfNonCashGeneratingAssetsExplanatory</t>
  </si>
  <si>
    <t>grap_DescriptionOfAccountingPolicyForInitialRecognitionExplanatory</t>
  </si>
  <si>
    <t>grap_DescriptionOfAccountingPolicyForInsuranceReserveExplanatory</t>
  </si>
  <si>
    <t>grap_DescriptionOfAccountingPolicyForIntangibleAssetsExplanatory</t>
  </si>
  <si>
    <t>grap_DescriptionOfAccountingPolicyForInvestmentExpenseExplanatory</t>
  </si>
  <si>
    <t>grap_DescriptionOfAccountingPolicyForInvestmentIncomeExplanatory</t>
  </si>
  <si>
    <t>grap_DescriptionOfAccountingPolicyForInvestmentinControlledEntitiesExplanatory</t>
  </si>
  <si>
    <t>grap_DescriptionOfAccountingPolicyForInvestmentRevenueExplanatory</t>
  </si>
  <si>
    <t>grap_DescriptionOfAccountingPolicyForKeyManagementPersonnelExplanatory</t>
  </si>
  <si>
    <t>grap_DescriptionOfAccountingPolicyForLivingAssetsExplanatory</t>
  </si>
  <si>
    <t>grap_DescriptionOfAccountingPolicyForLossesArisingAsResultOfProjectDefaultsExplanatory</t>
  </si>
  <si>
    <t>grap_DescriptionOfAccountingPolicyForMaterialityExplanatory</t>
  </si>
  <si>
    <t>grap_DescriptionOfAccountingPolicyForNewStandardsAndInterpretationsExplanatory</t>
  </si>
  <si>
    <t>grap_DescriptionOfAccountingPolicyForOffsettingExplanatory</t>
  </si>
  <si>
    <t>grap_DescriptionOfAccountingPolicyForPayablesFromExchangeTransactionsExplanatory</t>
  </si>
  <si>
    <t>grap_DescriptionOfAccountingPolicyForPayablesFromNonExchangeTransactionsExplanatory</t>
  </si>
  <si>
    <t>grap_DescriptionOfAccountingPolicyForPresentationOfAnnualFinancialStatementsPriorPeriodErrorsExplanatory</t>
  </si>
  <si>
    <t>grap_DescriptionOfAccountingPolicyForPriorPeriodErrorsExplanatory</t>
  </si>
  <si>
    <t>grap_DescriptionOfAccountingPolicyForProvisionsAndContingenciesExplanatory</t>
  </si>
  <si>
    <t>grap_DescriptionOfAccountingPolicyForReceivablesFromExchangeTransactionsExplanatory</t>
  </si>
  <si>
    <t>grap_DescriptionOfAccountingPolicyForReceivablesFromNonExchangeTransactionsExplanatory</t>
  </si>
  <si>
    <t>grap_DescriptionOfAccountingPolicyForRelatedPartiesExplanatory</t>
  </si>
  <si>
    <t>grap_DescriptionOfAccountingPolicyForResearchAndDevelopmentExplanatory</t>
  </si>
  <si>
    <t>grap_DescriptionOfAccountingPolicyForRevenueFromExchangeTransactionsExplanatory</t>
  </si>
  <si>
    <t>grap_DescriptionOfAccountingPolicyForRevenueFromExchangeTransactionsGovernmentGrantsExplanatory</t>
  </si>
  <si>
    <t>grap_DescriptionOfAccountingPolicyForRevenueFromNonExchangeTransactionsExplanatory</t>
  </si>
  <si>
    <t>grap_DescriptionOfAccountingPolicyForRevenueFromNonExchangeTransactionsGovernmentGrantsExplanatory</t>
  </si>
  <si>
    <t>grap_DescriptionOfAccountingPolicyForRevenueRecognitionExplanatory</t>
  </si>
  <si>
    <t>grap_DescriptionOfAccountingPolicyForSelectionOfAppropriateReportingFrameworkExplanatory</t>
  </si>
  <si>
    <t>grap_DescriptionOfAccountingPolicyForServiceConcessionAssetsExplanatory</t>
  </si>
  <si>
    <t>grap_DescriptionOfAccountingPolicyForServicesInKindExplanatory</t>
  </si>
  <si>
    <t>grap_DescriptionOfAccountingPolicyForSignificantJudgementsAndSourcesOfEstimationUncertaintyExplanatory</t>
  </si>
  <si>
    <t>grap_DescriptionOfAccountingPolicyForStandardsAndInterpretationsEarlyAdoptedExplanatory</t>
  </si>
  <si>
    <t>grap_DescriptionOfAccountingPolicyForStandardsAndInterpretationsEffectiveAndAdoptedInTheCurrentYearExplanatory</t>
  </si>
  <si>
    <t>grap_DescriptionOfAccountingPolicyForStandardsAndInterpretationsIssuedButNotYetEffectiveOrRelevantExplanatory</t>
  </si>
  <si>
    <t>grap_DescriptionOfAccountingPolicyForStatutoryReceivablesExplanatory</t>
  </si>
  <si>
    <t>grap_DescriptionOfAccountingPolicyForSurplusOrDeficitExplanatory</t>
  </si>
  <si>
    <t>grap_DescriptionOfAccountingPolicyForTaxationExplanatory</t>
  </si>
  <si>
    <t>grap_DescriptionOfAccountingPolicyForTransferOfFunctionsBetweenEntitiesNotUnderCommonControlExplanatory</t>
  </si>
  <si>
    <t>grap_DescriptionOfAccountingPolicyForTransferOfFunctionsBetweenEntitiesUnderCommonControlExplanatory</t>
  </si>
  <si>
    <t>grap_DescriptionOfAccountingPolicyForVATExplanatory</t>
  </si>
  <si>
    <t>grap_DescriptionOfAccountingPolicyForZooAnimalsExplanatory</t>
  </si>
  <si>
    <t>grap_DevelopmentContribution</t>
  </si>
  <si>
    <t>grap_DifferenceBetweenFinalBudgetAndActualMember</t>
  </si>
  <si>
    <t>grap_DirectorsAndExecutiveManagersEmoluments</t>
  </si>
  <si>
    <t>grap_DisclosureOfBudgetDifferencesExplanatory</t>
  </si>
  <si>
    <t>grap_DisclosureOfBudgetInformationExplanatory</t>
  </si>
  <si>
    <t>grap_DisclosureOfBulkPurchasesAndMaterialsExplanatory</t>
  </si>
  <si>
    <t>grap_DisclosureOfCapitalCommitmentsExpanatory</t>
  </si>
  <si>
    <t>grap_DisclosureOfCashGeneratedFromOperationsExplanatory</t>
  </si>
  <si>
    <t>grap_DisclosureOfComparativeFiguresExpanatory</t>
  </si>
  <si>
    <t>grap_DisclosureOfConsumerDebtorsExplanatory</t>
  </si>
  <si>
    <t>grap_DisclosureOfContractualCommitmentsExpanatory</t>
  </si>
  <si>
    <t>grap_DisclosureOfContributionsExpanatory</t>
  </si>
  <si>
    <t>grap_DisclosureOfCurrentTaxExplanatory</t>
  </si>
  <si>
    <t>grap_DisclosureOfDebtImpairmentExplanatory</t>
  </si>
  <si>
    <t>grap_DisclosureOfDepositsExplanatory</t>
  </si>
  <si>
    <t>grap_DisclosureOfDeviationFromSupplyChainManagementRegulationsExplanatory</t>
  </si>
  <si>
    <t>grap_DisclosureOfEmployeeRelatedCostsExplanatory</t>
  </si>
  <si>
    <t>grap_DisclosureOfFinanceLeaseObligationExplanatory</t>
  </si>
  <si>
    <t>grap_DisclosureOfGratuitiesExplanatory</t>
  </si>
  <si>
    <t>grap_DisclosureOfHeritageAssetsExplanatory</t>
  </si>
  <si>
    <t>grap_DisclosureOfImpairmentExplanatory</t>
  </si>
  <si>
    <t>grap_DisclosureOfInvestmentRevenueExplanatory</t>
  </si>
  <si>
    <t>grap_DisclosureOfKeyPerformanceIndicatorsExplanatory</t>
  </si>
  <si>
    <t>grap_DisclosureOfLoansAndAdvancesForConstructionProjectsExplanatory</t>
  </si>
  <si>
    <t>grap_DisclosureOfLoansAndAdvancesFromShareholdersExplanatory</t>
  </si>
  <si>
    <t>grap_DisclosureOfLoansAndAdvancesToShareholdersExplanatory</t>
  </si>
  <si>
    <t>grap_DisclosureOfLossesFromProjectDefaultsExplanatory</t>
  </si>
  <si>
    <t>grap_DisclosureOfManagedFundsExplanatory</t>
  </si>
  <si>
    <t>grap_DisclosureOfMaterialityExplanatory</t>
  </si>
  <si>
    <t>grap_DisclosureOfMergersAndAcquisitionsExplanatory</t>
  </si>
  <si>
    <t>grap_DisclosureOfNewStandardsAndInterpretationsExplanatory</t>
  </si>
  <si>
    <t>grap_DisclosureOfOperatingLeasesExplanatory</t>
  </si>
  <si>
    <t>grap_DisclosureOfOtherFinancialAssetsExplanatory</t>
  </si>
  <si>
    <t>grap_DisclosureOfOtherReceivablesExplanatory</t>
  </si>
  <si>
    <t>grap_DisclosureOfPayablesFromExchangeTransactionsExplanatory</t>
  </si>
  <si>
    <t>grap_DisclosureOfPayablesFromNonexchangeTransactionsExplanatory</t>
  </si>
  <si>
    <t>grap_DisclosureOfPriorPeriodErrorsExplanatory</t>
  </si>
  <si>
    <t>grap_DisclosureOfReceivablesFromExchangeTransactionsExplanatory</t>
  </si>
  <si>
    <t>grap_DisclosureOfReceivablesFromNonexchangeTransactionsExplanatory</t>
  </si>
  <si>
    <t>grap_DisclosureOfRestatementsExplanatory</t>
  </si>
  <si>
    <t>grap_DisclosureOfRevenueFromExchangeTransactionsExplanatory</t>
  </si>
  <si>
    <t>grap_DisclosureOfRevenueFromNonexchangeTransactionsExplanatory</t>
  </si>
  <si>
    <t>grap_DisclosureOfServiceChargesExplanatory</t>
  </si>
  <si>
    <t>grap_DisclosureOfTransfersAndSubsidiesExplanatory</t>
  </si>
  <si>
    <t>grap_DisclosureOfUnutilisedGrantsExplanatory</t>
  </si>
  <si>
    <t>grap_DisclosureOfUtilisationOfLongtermLiabilitiesReconciliationExplanatory</t>
  </si>
  <si>
    <t>grap_DisclosureOfVATPayableExplanatory</t>
  </si>
  <si>
    <t>grap_DisclosureOfVATReceivableExplanatory</t>
  </si>
  <si>
    <t>grap_EmployeeCosts</t>
  </si>
  <si>
    <t>grap_EmployeeRelatedCosts</t>
  </si>
  <si>
    <t>grap_Expenditure</t>
  </si>
  <si>
    <t>grap_FairValueAdjustments</t>
  </si>
  <si>
    <t>grap_FeesChargedToControlledEntities</t>
  </si>
  <si>
    <t>grap_FeesOnLoansForConstructionProjects</t>
  </si>
  <si>
    <t>grap_FinalBudgetMember</t>
  </si>
  <si>
    <t>grap_FormationGrants</t>
  </si>
  <si>
    <t>grap_GainFromTransferOfFunctions</t>
  </si>
  <si>
    <t>grap_GainOnDisposalOfAssetsAndLiabilities</t>
  </si>
  <si>
    <t>grap_GainsAsResultOfDonatedAnimalsNewBirthsAndSale</t>
  </si>
  <si>
    <t>grap_GeneralExpenses</t>
  </si>
  <si>
    <t>grap_GovernmentGrantsAndSubsidies</t>
  </si>
  <si>
    <t>grap_Grants</t>
  </si>
  <si>
    <t>grap_GrantsReceivedNonMTEF</t>
  </si>
  <si>
    <t>grap_HeritageAssets</t>
  </si>
  <si>
    <t>grap_ImpairmentOfCashgeneratingAssets</t>
  </si>
  <si>
    <t>grap_ImpairmentOfLoans</t>
  </si>
  <si>
    <t>grap_ImpairmentOfNonCashGeneratingAssets</t>
  </si>
  <si>
    <t>grap_ImpairmentOfStatutoryReceivablesFromExchangeTransactions</t>
  </si>
  <si>
    <t>grap_ImpairmentOfStatutoryReceivablesFromNonExchangeTransactions</t>
  </si>
  <si>
    <t>grap_IncreaseDecreaseImpairments</t>
  </si>
  <si>
    <t>grap_IncreaseDecreaseInLoansPayable</t>
  </si>
  <si>
    <t>grap_IncreaseDecreaseInPayablesFromExchangeTransactions</t>
  </si>
  <si>
    <t>grap_IncreaseDecreaseInPayablesFromNonExchangeTransactions</t>
  </si>
  <si>
    <t>grap_IncreaseDecreaseInReceivablesFromExchangeTransactions</t>
  </si>
  <si>
    <t>grap_IncreaseDecreaseInReceivablesFromNonExchangeTransactions</t>
  </si>
  <si>
    <t>grap_IncreaseDecreaseLoansPayable</t>
  </si>
  <si>
    <t>grap_IncreaseDecreaseLoansReceivable</t>
  </si>
  <si>
    <t>grap_IncreaseInInvestments</t>
  </si>
  <si>
    <t>grap_IncreaseInPICLoan</t>
  </si>
  <si>
    <t>grap_InsuranceReserveMember</t>
  </si>
  <si>
    <t>grap_IntangibleAssets</t>
  </si>
  <si>
    <t>grap_InterestIncome</t>
  </si>
  <si>
    <t>grap_InterestOnLoansForConstructionProjects</t>
  </si>
  <si>
    <t>grap_InterestOnLoansToControlledEntities</t>
  </si>
  <si>
    <t>grap_InvestmentsInControlledEntities</t>
  </si>
  <si>
    <t>grap_LeaseAssets</t>
  </si>
  <si>
    <t>grap_LeaseRentalsOnOperatingLease</t>
  </si>
  <si>
    <t>grap_LivingResource</t>
  </si>
  <si>
    <t>grap_LoanAdvancedToEconomicEntities</t>
  </si>
  <si>
    <t>grap_LoanFeesAndProgrammeManagmentFees</t>
  </si>
  <si>
    <t>grap_LoanRepayments</t>
  </si>
  <si>
    <t>grap_LoanRepaymentsClassifiedAsFinancingActivities</t>
  </si>
  <si>
    <t>grap_LoanRepaymentsClassifiedAsOperatingActivities</t>
  </si>
  <si>
    <t>grap_LoanRepaymentsToNHFC</t>
  </si>
  <si>
    <t>grap_LoansAdvances</t>
  </si>
  <si>
    <t>grap_LoansDisbursementsForContructionProjects</t>
  </si>
  <si>
    <t>grap_LoansFromEconomicEntities</t>
  </si>
  <si>
    <t>grap_LoansRepayments</t>
  </si>
  <si>
    <t>grap_LoansToEconomicEntities</t>
  </si>
  <si>
    <t>grap_ManagedFunds</t>
  </si>
  <si>
    <t>grap_MovementInLoansFromEconomicEntities</t>
  </si>
  <si>
    <t>grap_MovementsInImpairmentsLoans</t>
  </si>
  <si>
    <t>grap_MunicipalSubsidy</t>
  </si>
  <si>
    <t>grap_NetFinanceLeasePayments</t>
  </si>
  <si>
    <t>grap_NetIncreaseDecreaseInBankAndCash</t>
  </si>
  <si>
    <t>grap_NoncashGeneratingAssets</t>
  </si>
  <si>
    <t>grap_NoncurrentCashgeneratingAssets</t>
  </si>
  <si>
    <t>grap_NoncurrentConcessionaryLoans</t>
  </si>
  <si>
    <t>grap_NoncurrentEmployeeBenefitObligations</t>
  </si>
  <si>
    <t>grap_NoncurrentFinanceLeaseAssets</t>
  </si>
  <si>
    <t>grap_NoncurrentFinanceLeaseObligations</t>
  </si>
  <si>
    <t>grap_NoncurrentLeaseAssets</t>
  </si>
  <si>
    <t>grap_NoncurrentLoansForConstructionProjectsAssets</t>
  </si>
  <si>
    <t>grap_NoncurrentLoansForConstructionProjectsLiabilities</t>
  </si>
  <si>
    <t>grap_NoncurrentLoansFromEconomicEntities</t>
  </si>
  <si>
    <t>grap_NoncurrentLoansPayable</t>
  </si>
  <si>
    <t>grap_NoncurrentLoansToEconomicEntities</t>
  </si>
  <si>
    <t>grap_NoncurrentManagedFunds</t>
  </si>
  <si>
    <t>grap_NoncurrentNoncashgeneratingAssets</t>
  </si>
  <si>
    <t>grap_NoncurrentNonconcessionaryLoans</t>
  </si>
  <si>
    <t>grap_NoncurrentOperatingLeaseAssets</t>
  </si>
  <si>
    <t>grap_NoncurrentPayablesFromExchangeTransactions</t>
  </si>
  <si>
    <t>grap_NoncurrentPayablesFromNonExchangeTransactions</t>
  </si>
  <si>
    <t>grap_NoncurrentPortionOfFinanceLeaseObligation</t>
  </si>
  <si>
    <t>grap_NoncurrentReceivablesFromExchangeTransactions</t>
  </si>
  <si>
    <t>grap_NoncurrentReceivablesFromNonExchangeTransactions</t>
  </si>
  <si>
    <t>grap_NoncurrentStatutoryReceivablesFromExchangeTransactions</t>
  </si>
  <si>
    <t>grap_NoncurrentStatutoryReceivablesFromNonExchangeTransactions</t>
  </si>
  <si>
    <t>grap_NoncurrentUnutilisedConditionalGovernmentGrants</t>
  </si>
  <si>
    <t>grap_NoncurrentUnutilisedConditionalGovernmentGrantsMTEF</t>
  </si>
  <si>
    <t>grap_NoncurrentUnutilisedConditionalGrants</t>
  </si>
  <si>
    <t>grap_NoncurrentUnutilisedConditionalGrantsNonMTEF</t>
  </si>
  <si>
    <t>grap_OperatingLeaseAssets</t>
  </si>
  <si>
    <t>grap_OtherExchangeRevenue</t>
  </si>
  <si>
    <t>grap_OtherNonexchangeRevenue</t>
  </si>
  <si>
    <t>grap_OtherReceipts</t>
  </si>
  <si>
    <t>grap_PayablesFromExchangeTransactions</t>
  </si>
  <si>
    <t>grap_PayablesFromNonExchangeTransactions</t>
  </si>
  <si>
    <t>grap_PaymentsAbstract</t>
  </si>
  <si>
    <t>grap_ProceedsFromCapitalGrantsClassifiedAsFinancingActivities</t>
  </si>
  <si>
    <t>grap_ProceedsFromCapitalGrantsClassifiedAsOperatingActivities</t>
  </si>
  <si>
    <t>grap_ProceedsFromOtherFinancialLiabilities</t>
  </si>
  <si>
    <t>grap_ProceedsFromSaleOfZooAnimals</t>
  </si>
  <si>
    <t>grap_ProgrammeManagementFees</t>
  </si>
  <si>
    <t>grap_PublicContributionsAndOtherNonExchangeRevenue</t>
  </si>
  <si>
    <t>grap_PurchaseOfZooAnimals</t>
  </si>
  <si>
    <t>grap_ReceiptsAbstract</t>
  </si>
  <si>
    <t>grap_ReceivablesFromExchangeTransactions</t>
  </si>
  <si>
    <t>grap_ReceivablesFromNonExchangeTransactions</t>
  </si>
  <si>
    <t>grap_RehabilitationProvisionNonCashItem</t>
  </si>
  <si>
    <t>grap_RentalOfFacilitiesAndEquipment</t>
  </si>
  <si>
    <t>grap_RepairsAndMaintenance</t>
  </si>
  <si>
    <t>grap_RepaymentOfLongTermBorrowings</t>
  </si>
  <si>
    <t>grap_RevenueFromExchangeTransactions</t>
  </si>
  <si>
    <t>grap_RevenueFromExchangeTransactionsGovernmentGrants</t>
  </si>
  <si>
    <t>grap_RevenueFromNonexchangeTransactions</t>
  </si>
  <si>
    <t>grap_RevenueFromNonexchangeTransactionsGovernmentGrants</t>
  </si>
  <si>
    <t>grap_SaleOfGoodsAndServices</t>
  </si>
  <si>
    <t>grap_SARSPayments</t>
  </si>
  <si>
    <t>grap_SARSPaymentsVATIncomeTax</t>
  </si>
  <si>
    <t>grap_SARSRefunds</t>
  </si>
  <si>
    <t>grap_SARSRefundsVATIncomeTax</t>
  </si>
  <si>
    <t>grap_SecurityServices</t>
  </si>
  <si>
    <t>grap_ServiceCharges</t>
  </si>
  <si>
    <t>grap_ServiceConcessionAssets</t>
  </si>
  <si>
    <t>grap_ServicesInKind</t>
  </si>
  <si>
    <t>grap_ServicesRendered</t>
  </si>
  <si>
    <t>grap_ShareholdersLoanOnIncorporation</t>
  </si>
  <si>
    <t>grap_StatutoryReceivablesFromExchangeTransactions</t>
  </si>
  <si>
    <t>grap_StatutoryReceivablesFromNonExchangeTransactions</t>
  </si>
  <si>
    <t>grap_Suppliers</t>
  </si>
  <si>
    <t>grap_TaxesPaid</t>
  </si>
  <si>
    <t>grap_TransfersAndSubsidies</t>
  </si>
  <si>
    <t>grap_UnutilisedConditionalGovernmentGrants</t>
  </si>
  <si>
    <t>grap_UnutilisedConditionalGrants</t>
  </si>
  <si>
    <t>grap_ZooAdmissions</t>
  </si>
  <si>
    <t>grap_ZooAnimals</t>
  </si>
  <si>
    <t>mfma_DisclosureOfAdditionalDisclosureInTermsOfMunicipalFinanceManagementActExplanatory</t>
  </si>
  <si>
    <t>pfma_DescriptionOfAccountingPolicyForFruitlessAndWastefulExpenditureExplanatory</t>
  </si>
  <si>
    <t>pfma_DescriptionOfAccountingPolicyForIrregularFruitlessAndWastefulExpenditureExplanatory</t>
  </si>
  <si>
    <t>pfma_DescriptionOfAccountingPolicyForIrregularExpenditureExplanatory</t>
  </si>
  <si>
    <t>pfma_DescriptionOfAccountingPolicyForUnauthorisedExpenditureExplanatory</t>
  </si>
  <si>
    <t>pfma_DisclosureOfFruitlessAndWastefulExplanatory</t>
  </si>
  <si>
    <t>pfma_DisclosureOfIrregularExpenditureExplanatory</t>
  </si>
  <si>
    <t>AccumulatedProfitMember</t>
  </si>
  <si>
    <t>Accumulated profit [member]</t>
  </si>
  <si>
    <t>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</si>
  <si>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</si>
  <si>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</si>
  <si>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</si>
  <si>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Appointment of independent reviewer and its not disqualifiedstatus [text block]</t>
  </si>
  <si>
    <t>In terms of Co-operative Act, 2005</t>
  </si>
  <si>
    <t>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</si>
  <si>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</si>
  <si>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</si>
  <si>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</si>
  <si>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</si>
  <si>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</si>
  <si>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</si>
  <si>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</si>
  <si>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</si>
  <si>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</si>
  <si>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</si>
  <si>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</si>
  <si>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</si>
  <si>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</si>
  <si>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</si>
  <si>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Change of name of firm of auditor</t>
  </si>
  <si>
    <t>ChangeOfNameOfFirmOfIndepenedtReviewers</t>
  </si>
  <si>
    <t>Change of name of firm of independent reviewer</t>
  </si>
  <si>
    <t>ChangesInMembersSharesAndReserveAbstract</t>
  </si>
  <si>
    <t>Changes in members' shares and reserves [abstract]</t>
  </si>
  <si>
    <t>ComponentsOfMembersSharesAndReservesAxis</t>
  </si>
  <si>
    <t>Components of members' shares and reserves [axis]</t>
  </si>
  <si>
    <t>ConsentToAppointmentAsAuditor</t>
  </si>
  <si>
    <t>Consent to appointment as auditor</t>
  </si>
  <si>
    <t>ConsentToAppointmentAsIndependentReviewer</t>
  </si>
  <si>
    <t>Consent to appointment as independent reviewer</t>
  </si>
  <si>
    <t>CooperativesAdditionalDisclosuresAbstract</t>
  </si>
  <si>
    <t>Co-operatives, additional disclosures [abstract]</t>
  </si>
  <si>
    <t>CurrentLoansToMembers</t>
  </si>
  <si>
    <t>Current loans to members</t>
  </si>
  <si>
    <t>Total current loans to members</t>
  </si>
  <si>
    <t>DateOfReportingOfReportableIrregularity</t>
  </si>
  <si>
    <t>Date of reporting of reportable irregularity</t>
  </si>
  <si>
    <t>DeclarationOfNoreportableIrregularity</t>
  </si>
  <si>
    <t>Declaration of no-reportable irregularity</t>
  </si>
  <si>
    <t>In terms of section 45 of the Auditing Profession Act, 2005 (Act 26 of 2005)</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</si>
  <si>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</si>
  <si>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</si>
  <si>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</si>
  <si>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</si>
  <si>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</si>
  <si>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</si>
  <si>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DisclosureOfActionIntendedToAddressDelaysOfSubmissionExplanatory</t>
  </si>
  <si>
    <t>Disclosure of action intended to address the delays of submission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</si>
  <si>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</si>
  <si>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</si>
  <si>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</si>
  <si>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</si>
  <si>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</si>
  <si>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</si>
  <si>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</si>
  <si>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</si>
  <si>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DisclosureOfMembersSharesExplanatory</t>
  </si>
  <si>
    <t>Disclosure of members' shares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</si>
  <si>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</si>
  <si>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</si>
  <si>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</si>
  <si>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</si>
  <si>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</si>
  <si>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</si>
  <si>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</si>
  <si>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</si>
  <si>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</si>
  <si>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</si>
  <si>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</si>
  <si>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</si>
  <si>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</si>
  <si>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</si>
  <si>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</si>
  <si>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</si>
  <si>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</si>
  <si>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</si>
  <si>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</si>
  <si>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</si>
  <si>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EligibilityForAppointmentAsIndependentReviewer</t>
  </si>
  <si>
    <t>Eligibility for appointment as independent reviewer</t>
  </si>
  <si>
    <t>IncreaseDecreaseInMembersContributions</t>
  </si>
  <si>
    <t>Increase (decrease) in members' contributions</t>
  </si>
  <si>
    <t>IndivisibleReserve</t>
  </si>
  <si>
    <t>Indivisible reserve</t>
  </si>
  <si>
    <t>IndivisibleReserveMember</t>
  </si>
  <si>
    <t>Indivisible reserve [member]</t>
  </si>
  <si>
    <t>LoansFromMembers</t>
  </si>
  <si>
    <t>Loans from members</t>
  </si>
  <si>
    <t>Total loans from members</t>
  </si>
  <si>
    <t>LoansToMembers</t>
  </si>
  <si>
    <t>Loans to members</t>
  </si>
  <si>
    <t>Total loans to members</t>
  </si>
  <si>
    <t>MembersSharesMember</t>
  </si>
  <si>
    <t>Members' shares [member]</t>
  </si>
  <si>
    <t>MembersContributions</t>
  </si>
  <si>
    <t>Members' contributions</t>
  </si>
  <si>
    <t>MembersSharesAndReservesAbstract</t>
  </si>
  <si>
    <t>Members' shares and reserves [abstract]</t>
  </si>
  <si>
    <t>MortgageLoan</t>
  </si>
  <si>
    <t>Mortgage loan</t>
  </si>
  <si>
    <t>NoncurrentLoansToMembers</t>
  </si>
  <si>
    <t>Non-current loans to members</t>
  </si>
  <si>
    <t>Total non-current loans to members</t>
  </si>
  <si>
    <t>NumberOfAssociateMembers</t>
  </si>
  <si>
    <t>Number of associate members</t>
  </si>
  <si>
    <t>NumberOfMembers</t>
  </si>
  <si>
    <t>Number of members</t>
  </si>
  <si>
    <t>Total 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</si>
  <si>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</si>
  <si>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</si>
  <si>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</si>
  <si>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</si>
  <si>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</si>
  <si>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</si>
  <si>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</si>
  <si>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</si>
  <si>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</si>
  <si>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</si>
  <si>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</si>
  <si>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</si>
  <si>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</si>
  <si>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</si>
  <si>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</si>
  <si>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</si>
  <si>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</si>
  <si>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</si>
  <si>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StatementOfAuditorInTermsOfItsRemovalOrNoReappointmentExplanatory</t>
  </si>
  <si>
    <t>Statement of auditor in terms of its removal/no reappointment [text block]</t>
  </si>
  <si>
    <t>StatementOfChangesInMembersSharesAndReservesAbstract</t>
  </si>
  <si>
    <t>Statement of changes in members' shares and reserves [abstract]</t>
  </si>
  <si>
    <t>StatementOfChangesInMembersSharesAndReservesLineItems</t>
  </si>
  <si>
    <t>Statement of changes in members' shares and reserves [line items]</t>
  </si>
  <si>
    <t>StatementOfChangesInMembersSharesAndReservesTable</t>
  </si>
  <si>
    <t>Statement of changes in members' shares and reserves [table]</t>
  </si>
  <si>
    <t>StatementOfChangesInMembersSharesAndReservesExplanatory</t>
  </si>
  <si>
    <t>Statement of changes in members' shares and reserves [text block]</t>
  </si>
  <si>
    <t>StatementOfIndependentReviewerInTermsOfItsRemovalOrNoReappointmentExplanatory</t>
  </si>
  <si>
    <t>Statement of independent reviewer in terms of its removal/no reappointment [text block]</t>
  </si>
  <si>
    <t>MembersSharesAndReservesMember</t>
  </si>
  <si>
    <t>Members' shares and reserves [member]</t>
  </si>
  <si>
    <t>IncreaseDecreaseInMembersSharesAndReserves</t>
  </si>
  <si>
    <t>Increase (decrease) in members' shares and reserves</t>
  </si>
  <si>
    <t>Total increase (decrease) in members' shares and reserves</t>
  </si>
  <si>
    <t>MembersSharesAndReserves</t>
  </si>
  <si>
    <t>Members' shares and reserves</t>
  </si>
  <si>
    <t>Total members' shares and reserves</t>
  </si>
  <si>
    <t>TransferToFromIndivisibleReserve</t>
  </si>
  <si>
    <t>Transfer to (from) indivisible reserve</t>
  </si>
  <si>
    <t>TransferToFromRevaluationReserve</t>
  </si>
  <si>
    <t>Transfer to (from) revaluation reserve</t>
  </si>
  <si>
    <t>TypeOfMembershipProvidedForByCooperative</t>
  </si>
  <si>
    <t>cipc-ca-enum:TypeOfMembershipProvidedForByCooperativeList</t>
  </si>
  <si>
    <t>Type of membership provided for by the co-operative</t>
  </si>
  <si>
    <t>NumberOfMembersWhoAreNaturalPersons</t>
  </si>
  <si>
    <t>Number of members who are natural persons</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</si>
  <si>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</si>
  <si>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</si>
  <si>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</si>
  <si>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</si>
  <si>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</si>
  <si>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</si>
  <si>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</si>
  <si>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</si>
  <si>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NationalApexCoop</t>
  </si>
  <si>
    <t>National apex co-op</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</si>
  <si>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</si>
  <si>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</si>
  <si>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</si>
  <si>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</si>
  <si>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</si>
  <si>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</si>
  <si>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</si>
  <si>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</si>
  <si>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</si>
  <si>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</si>
  <si>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</si>
  <si>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</si>
  <si>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</si>
  <si>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</si>
  <si>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</si>
  <si>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</si>
  <si>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</si>
  <si>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</si>
  <si>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</si>
  <si>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</si>
  <si>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</si>
  <si>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</si>
  <si>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</si>
  <si>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</si>
  <si>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</si>
  <si>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</si>
  <si>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</si>
  <si>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</si>
  <si>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</si>
  <si>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</si>
  <si>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</si>
  <si>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</si>
  <si>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</si>
  <si>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</si>
  <si>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</si>
  <si>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</si>
  <si>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</si>
  <si>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</si>
  <si>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</si>
  <si>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</si>
  <si>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https://xbrl.cipc.co.za/taxonomy/ca/role/enum/999.001/RecognisedProfession</t>
  </si>
  <si>
    <t>https://xbrl.cipc.co.za/taxonomy/ca/role/enum/999.012/Provinces</t>
  </si>
  <si>
    <t>https://www.saica.co.za</t>
  </si>
  <si>
    <t>https://www.irba.co.za</t>
  </si>
  <si>
    <t>https://www.icsa.co.za</t>
  </si>
  <si>
    <t>https://www.acca.org.za</t>
  </si>
  <si>
    <t>https://www.cimaglobal.com</t>
  </si>
  <si>
    <t>https://www.saipa.co.za</t>
  </si>
  <si>
    <t>https://www.saiba.org.za</t>
  </si>
  <si>
    <t>https://www.iacsa.co.za</t>
  </si>
  <si>
    <t>https://www.saiga.co.za</t>
  </si>
  <si>
    <t>https://www.chartsec.co.za</t>
  </si>
  <si>
    <t>PropertyPlantAndEquipmentIncludingRightofuseAssets</t>
  </si>
  <si>
    <t>Property, plant and equipment including right-of-use assets</t>
  </si>
  <si>
    <t>RightofuseAssets</t>
  </si>
  <si>
    <t>Right-of-use assets</t>
  </si>
  <si>
    <t>OtherComponentsOfOtherComprehensiveIncomeThatWillBeReclassifiedToProfitOrLossNetOfTax</t>
  </si>
  <si>
    <t>Other components of other comprehensive income that will be reclassified to profit or loss, net of tax</t>
  </si>
  <si>
    <t>OtherComponentsOfOtherComprehensiveIncomeThatWillNotBeReclassifiedToProfitOrLossNetOfTax</t>
  </si>
  <si>
    <t>Other components of other comprehensive income that will not be reclassified to profit or loss, net of tax</t>
  </si>
  <si>
    <t>OtherComponentsOfOtherComprehensiveIncomeThatWillBeReclassifiedToProfitOrLossBeforeTax</t>
  </si>
  <si>
    <t>Other components of other comprehensive income that will be reclassified to profit or loss, before tax</t>
  </si>
  <si>
    <t>OtherComponentsOfOtherComprehensiveIncomeThatWillNotBeReclassifiedToProfitOrLossBeforeTax</t>
  </si>
  <si>
    <t>Other components of other comprehensive income that will not be reclassified to profit or loss, before tax</t>
  </si>
  <si>
    <t>IncomeTaxRelatingToOtherComponentsOfOtherComprehensiveIncomeThatWillBeReclassifiedToProfitOrLoss</t>
  </si>
  <si>
    <t>Income tax relating to other components of other comprehensive income that will be reclassified to profit or loss</t>
  </si>
  <si>
    <t>IncomeTaxRelatingToOtherComponentsOfOtherComprehensiveIncomeThatWillNotBeReclassifiedToProfitOrLoss</t>
  </si>
  <si>
    <t>Income tax relating to other components of other comprehensive income that will not be reclassified to profit or loss</t>
  </si>
  <si>
    <t>NotesAndOtherExplanatoryInformationAbstract</t>
  </si>
  <si>
    <t>Notes and other explanatory information [abstract]</t>
  </si>
  <si>
    <t>Disclosure of information about interim financial reporting [text block]</t>
  </si>
  <si>
    <t>Disclosure of information about hyperinflationary reporting [text block]</t>
  </si>
  <si>
    <t>DisclosureOfInformationAboutNoncurrentLiabilitiesWithCovenantsExplanatory</t>
  </si>
  <si>
    <t>Disclosure of information about non-current liabilities with covenants [text block]</t>
  </si>
  <si>
    <t>DisclosureOfInformationAboutNoncurrentLiabilitiesWithCovenantsAbstract</t>
  </si>
  <si>
    <t>Disclosure of information about non-current liabilities with covenants [abstract]</t>
  </si>
  <si>
    <t>DisclosureOfInformationAboutNoncurrentLiabilitiesWithCovenantsTable</t>
  </si>
  <si>
    <t>Disclosure of information about non-current liabilities with covenants [table]</t>
  </si>
  <si>
    <t>TypesOfNoncurrentLiabilitiesWithCovenantsAxis</t>
  </si>
  <si>
    <t>Types of non-current liabilities with covenants [axis]</t>
  </si>
  <si>
    <t>TypesOfNoncurrentLiabilitiesWithCovenantsMember</t>
  </si>
  <si>
    <t>Types of non-current liabilities with covenants [member]</t>
  </si>
  <si>
    <t>DisclosureOfInformationAboutNoncurrentLiabilitiesWithCovenantsLineItems</t>
  </si>
  <si>
    <t>Disclosure of information about non-current liabilities with covenants [line items]</t>
  </si>
  <si>
    <t>DisclosureOfInformationAboutCovenantsRelatedToNoncurrentLiabilitiesIncludingFactsAndCircumstancesIndicatingEntityMayHaveDifficultyComplyingWithCovenantsExplanatory</t>
  </si>
  <si>
    <t>Disclosure of information about covenants related to non-current liabilities including facts and circumstances indicating entity may have difficulty complying with covenants [text block]</t>
  </si>
  <si>
    <t>CarryingAmountOfNoncurrentLiabilitiesWithCovenants</t>
  </si>
  <si>
    <t>Carrying amount of non-current liabilities with covenants</t>
  </si>
  <si>
    <t>Disclosure of information about separate financial statements [text block]</t>
  </si>
  <si>
    <t>DisclosureOfMaterialAccountingPolicyInformationExplanatory</t>
  </si>
  <si>
    <t>Disclosure of material accounting policy information [text block]</t>
  </si>
  <si>
    <t>DisclosureOfSocialAndEthicsCommitteeAbstract</t>
  </si>
  <si>
    <t>Disclosure of social and ethics committee [abstract]</t>
  </si>
  <si>
    <t>DisclosureOfSocialAndEthicsCommitteeTable</t>
  </si>
  <si>
    <t>Disclosure of social and ethics committee [table]</t>
  </si>
  <si>
    <t>CommitteeMemberIdentificationAxis</t>
  </si>
  <si>
    <t>Committee member identification [axis]</t>
  </si>
  <si>
    <t>DisclosureOfSocialAndEthicsCommitteeLineItems</t>
  </si>
  <si>
    <t>Disclosure of social and ethics committee [line Items]</t>
  </si>
  <si>
    <t>CommitteeMembersName</t>
  </si>
  <si>
    <t>Name of committee member</t>
  </si>
  <si>
    <t>CommitteeMemberDateOfAppointment</t>
  </si>
  <si>
    <t>Committee member date of appointment</t>
  </si>
  <si>
    <t>Final version of the GRAP requirements data model for 2023</t>
  </si>
  <si>
    <t>coop</t>
  </si>
  <si>
    <t>coop_AccumulatedProfitMember</t>
  </si>
  <si>
    <t>coop_AppointmentOfAuditorAndItsNotDisqualifiedStatusExplanatory</t>
  </si>
  <si>
    <t>coop_AppointmentOfIndependentReviewerAndItsNotDisqualifiedStatusExplanatory</t>
  </si>
  <si>
    <t>coop_BankersAddressAbstract</t>
  </si>
  <si>
    <t>coop_ChangeOfNameOfFirmOfAuditor</t>
  </si>
  <si>
    <t>coop_ChangeOfNameOfFirmOfIndepenedtReviewers</t>
  </si>
  <si>
    <t>coop_ChangesInMembersSharesAndReserveAbstract</t>
  </si>
  <si>
    <t>coop_ComponentsOfMembersSharesAndReservesAxis</t>
  </si>
  <si>
    <t>coop_ConsentToAppointmentAsAuditor</t>
  </si>
  <si>
    <t>coop_ConsentToAppointmentAsIndependentReviewer</t>
  </si>
  <si>
    <t>coop_CooperativesAdditionalDisclosuresAbstract</t>
  </si>
  <si>
    <t>coop_CurrentLoansToMembers</t>
  </si>
  <si>
    <t>coop_DateOfReportingOfReportableIrregularity</t>
  </si>
  <si>
    <t>coop_DeclarationOfNoreportableIrregularity</t>
  </si>
  <si>
    <t>coop_DescriptionOfAccountingPolicyForIndivisibleReserveExplanatory</t>
  </si>
  <si>
    <t>coop_DescriptionOfChangeOfName</t>
  </si>
  <si>
    <t>coop_DisclosureOfAccountingOfficersReportExplanatory</t>
  </si>
  <si>
    <t>coop_DisclosureOfActionIntendedToAddressDelaysOfSubmissionExplanatory</t>
  </si>
  <si>
    <t>coop_DisclosureOfIndivisibleReserveExplanatory</t>
  </si>
  <si>
    <t>coop_DisclosureOfLoansFromMembersExplanatory</t>
  </si>
  <si>
    <t>coop_DisclosureOfLoansToMembersExplanatory</t>
  </si>
  <si>
    <t>coop_DisclosureOfManagementDecisionReportExplanatory</t>
  </si>
  <si>
    <t>coop_DisclosureOfMembersSharesExplanatory</t>
  </si>
  <si>
    <t>coop_DisclosureOfMembersReportExplanatory</t>
  </si>
  <si>
    <t>coop_DisclosureOfMembersResponsibilityAndApprovalExplanatory</t>
  </si>
  <si>
    <t>coop_DisclosureOfMortgageLoanExplanatory</t>
  </si>
  <si>
    <t>coop_DisclosureOfPrincipalActivitiesExplanatory</t>
  </si>
  <si>
    <t>coop_DisclosureOfReasonsForDelayOfSubmissionExplanatory</t>
  </si>
  <si>
    <t>coop_DisclosureOfSocialReportExplanatory</t>
  </si>
  <si>
    <t>coop_DisclosureOfStaffLoansExplanatory</t>
  </si>
  <si>
    <t>coop_DisclosureOfTransactionsWithMembersExplanatory</t>
  </si>
  <si>
    <t>coop_EffectiveDateOfChangeOfName</t>
  </si>
  <si>
    <t>coop_EligibilityForAppointmentAsAuditor</t>
  </si>
  <si>
    <t>coop_EligibilityForAppointmentAsIndependentReviewer</t>
  </si>
  <si>
    <t>coop_IncreaseDecreaseInMembersContributions</t>
  </si>
  <si>
    <t>coop_IndivisibleReserve</t>
  </si>
  <si>
    <t>coop_IndivisibleReserveMember</t>
  </si>
  <si>
    <t>coop_LoansFromMembers</t>
  </si>
  <si>
    <t>coop_LoansToMembers</t>
  </si>
  <si>
    <t>coop_MembersSharesMember</t>
  </si>
  <si>
    <t>coop_MembersContributions</t>
  </si>
  <si>
    <t>coop_MembersSharesAndReservesAbstract</t>
  </si>
  <si>
    <t>coop_MortgageLoan</t>
  </si>
  <si>
    <t>coop_NoncurrentLoansToMembers</t>
  </si>
  <si>
    <t>coop_NumberOfAssociateMembers</t>
  </si>
  <si>
    <t>coop_NumberOfMembers</t>
  </si>
  <si>
    <t>coop_ProceedsFromMembersLoans</t>
  </si>
  <si>
    <t>coop_ProceedsFromMortgageLoan</t>
  </si>
  <si>
    <t>coop_ProfitLossForYear</t>
  </si>
  <si>
    <t>coop_RepaymentOfMembersLoans</t>
  </si>
  <si>
    <t>coop_RepaymentOfMortgageLoan</t>
  </si>
  <si>
    <t>coop_ResignationOfAuditor</t>
  </si>
  <si>
    <t>coop_ResignationOfIndependentReviewer</t>
  </si>
  <si>
    <t>coop_RevaluationReserveMember</t>
  </si>
  <si>
    <t>coop_StaffLoans</t>
  </si>
  <si>
    <t>coop_StatementOfAuditorInTermsOfItsRemovalOrNoReappointmentExplanatory</t>
  </si>
  <si>
    <t>coop_StatementOfChangesInMembersSharesAndReservesAbstract</t>
  </si>
  <si>
    <t>coop_StatementOfChangesInMembersSharesAndReservesLineItems</t>
  </si>
  <si>
    <t>coop_StatementOfChangesInMembersSharesAndReservesTable</t>
  </si>
  <si>
    <t>coop_StatementOfChangesInMembersSharesAndReservesExplanatory</t>
  </si>
  <si>
    <t>coop_StatementOfIndependentReviewerInTermsOfItsRemovalOrNoReappointmentExplanatory</t>
  </si>
  <si>
    <t>coop_MembersSharesAndReservesMember</t>
  </si>
  <si>
    <t>coop_IncreaseDecreaseInMemberSharesAndReserves</t>
  </si>
  <si>
    <t>coop_MembersSharesAndReserves</t>
  </si>
  <si>
    <t>coop_TransferToFromIndivisibleReserve</t>
  </si>
  <si>
    <t>coop_TransferToFromRevaluationReserve</t>
  </si>
  <si>
    <t>coop_NumberOfMembersWhoAreNaturalPersons</t>
  </si>
  <si>
    <t>DomesticPublicListedCompany</t>
  </si>
  <si>
    <t>Domestic public listed company</t>
  </si>
  <si>
    <t>[999.014] Enumerations - Description of nature of financial statements</t>
  </si>
  <si>
    <t>DescriptionOfNatureOfFinancialStatementsList</t>
  </si>
  <si>
    <t>AuditedConsolidatedAnnualFinancialStatements</t>
  </si>
  <si>
    <t>Audited consolidated annual financial statements</t>
  </si>
  <si>
    <t>AuditedAnnualFinancialStatements</t>
  </si>
  <si>
    <t>Audited annual financial statements</t>
  </si>
  <si>
    <t>cipc-ca-enum_DescriptionOfNatureOfFinancialStatements</t>
  </si>
  <si>
    <t>cipc-ca-enum:DescriptionOfNatureOfFinancialStatementsList</t>
  </si>
  <si>
    <t>https://xbrl.cipc.co.za/taxonomy/ca/role/enum/999.014/DescriptionOfNatureOfFinancialStatements</t>
  </si>
  <si>
    <t>cipc-ca-enum_TypeOfMembershipProvidedForByCooperative</t>
  </si>
  <si>
    <t>https://xbrl.cipc.co.za/taxonomy/ca/role/enum/999.006/ComplianceWithStandard</t>
  </si>
  <si>
    <t>https://xbrl.cipc.co.za/taxonomy/ca/role/enum/999.007/ExecutiveOrNonexecutive</t>
  </si>
  <si>
    <t>https://xbrl.cipc.co.za/taxonomy/ca/role/enum/999.002/Frequency</t>
  </si>
  <si>
    <t>https://xbrl.cipc.co.za/taxonomy/ca/role/enum/999.003/StatusOfDirectorOrPrescribedOfficer</t>
  </si>
  <si>
    <t>https://xbrl.cipc.co.za/taxonomy/ca/role/enum/999.011/TypeOfAssurance</t>
  </si>
  <si>
    <t>https://xbrl.cipc.co.za/taxonomy/ca/role/enum/999.005/TypeOfAuditorsOpinion</t>
  </si>
  <si>
    <t>https://xbrl.cipc.co.za/taxonomy/ca/role/enum/999.004/TypeOfCompany</t>
  </si>
  <si>
    <t>https://xbrl.cipc.co.za/taxonomy/ca/role/enum/999.013/TypeOfMembershipProvidedForByCooperative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</si>
</sst>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b/>
      <sz val="11"/>
      <color theme="1"/>
      <name val="Calibri"/>
      <family val="2"/>
      <scheme val="minor"/>
    </font>
    <font>
      <sz val="11"/>
      <name val="Calibri"/>
      <family val="2"/>
    </font>
    <font>
      <sz val="11"/>
      <color rgb="FF9C5700"/>
      <name val="Calibri"/>
      <family val="2"/>
      <scheme val="minor"/>
    </font>
    <font>
      <sz val="11"/>
      <color rgb="FFFF0000"/>
      <name val="Calibri"/>
      <family val="2"/>
      <charset val="238"/>
      <scheme val="minor"/>
    </font>
    <font>
      <sz val="11"/>
      <color theme="1" tint="0.499984740745262"/>
      <name val="Calibri"/>
      <family val="2"/>
      <charset val="238"/>
      <scheme val="minor"/>
    </font>
    <font>
      <sz val="10"/>
      <color rgb="FF000000"/>
      <name val="Arial"/>
      <family val="2"/>
      <charset val="238"/>
    </font>
    <font>
      <sz val="11"/>
      <color theme="1"/>
      <name val="Arial"/>
      <family val="2"/>
      <charset val="238"/>
    </font>
    <font>
      <u/>
      <sz val="11"/>
      <color theme="10"/>
      <name val="Calibri"/>
      <family val="2"/>
      <charset val="238"/>
      <scheme val="minor"/>
    </font>
    <font>
      <sz val="11"/>
      <color theme="1"/>
      <name val="Calibri"/>
      <family val="2"/>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1" fillId="0" borderId="0"/>
    <xf numFmtId="0" fontId="6" fillId="0" borderId="0"/>
    <xf numFmtId="0" fontId="16" fillId="5" borderId="0" applyNumberFormat="0" applyBorder="0" applyAlignment="0" applyProtection="0"/>
    <xf numFmtId="0" fontId="19" fillId="0" borderId="0"/>
    <xf numFmtId="0" fontId="19" fillId="0" borderId="0"/>
    <xf numFmtId="0" fontId="4" fillId="0" borderId="0"/>
    <xf numFmtId="0" fontId="2" fillId="0" borderId="0"/>
    <xf numFmtId="0" fontId="2" fillId="0" borderId="0"/>
    <xf numFmtId="0" fontId="2" fillId="0" borderId="0"/>
    <xf numFmtId="0" fontId="21" fillId="0" borderId="0" applyNumberFormat="0" applyFill="0" applyBorder="0" applyAlignment="0" applyProtection="0"/>
  </cellStyleXfs>
  <cellXfs count="96">
    <xf numFmtId="0" fontId="0" fillId="0" borderId="0" xfId="0"/>
    <xf numFmtId="0" fontId="8" fillId="2" borderId="1" xfId="0" applyFont="1" applyFill="1" applyBorder="1" applyAlignment="1">
      <alignment vertical="center"/>
    </xf>
    <xf numFmtId="0" fontId="9" fillId="3" borderId="1" xfId="0" applyFont="1" applyFill="1" applyBorder="1" applyAlignment="1">
      <alignment horizontal="left" vertical="center"/>
    </xf>
    <xf numFmtId="0" fontId="7" fillId="0" borderId="0" xfId="0" applyFont="1"/>
    <xf numFmtId="0" fontId="9" fillId="0" borderId="0" xfId="0" applyFont="1" applyAlignment="1">
      <alignment horizontal="left" vertical="center"/>
    </xf>
    <xf numFmtId="0" fontId="8"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0" fillId="0" borderId="1" xfId="0" applyBorder="1"/>
    <xf numFmtId="0" fontId="0" fillId="0" borderId="0" xfId="0" applyAlignment="1">
      <alignment horizontal="left"/>
    </xf>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0" fillId="0" borderId="1" xfId="0" applyBorder="1" applyAlignment="1">
      <alignment horizontal="left" indent="3"/>
    </xf>
    <xf numFmtId="0" fontId="0" fillId="0" borderId="1" xfId="0" applyBorder="1" applyAlignment="1">
      <alignment horizontal="left" indent="4"/>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10" fillId="0" borderId="1" xfId="0" applyFont="1" applyBorder="1" applyAlignment="1">
      <alignment horizontal="left" vertical="center" indent="1"/>
    </xf>
    <xf numFmtId="0" fontId="7" fillId="0" borderId="1" xfId="0" applyFont="1" applyBorder="1" applyAlignment="1">
      <alignment horizontal="left" indent="1"/>
    </xf>
    <xf numFmtId="0" fontId="0" fillId="0" borderId="1" xfId="0"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0" fillId="0" borderId="1" xfId="0" applyBorder="1" applyAlignment="1">
      <alignment horizontal="left" vertical="center"/>
    </xf>
    <xf numFmtId="0" fontId="8" fillId="2" borderId="1" xfId="0" applyFont="1" applyFill="1" applyBorder="1" applyAlignment="1">
      <alignment horizontal="left" vertical="center"/>
    </xf>
    <xf numFmtId="0" fontId="8" fillId="4" borderId="1" xfId="0" applyFont="1" applyFill="1" applyBorder="1" applyAlignment="1">
      <alignment horizontal="left" vertical="center"/>
    </xf>
    <xf numFmtId="0" fontId="10" fillId="0" borderId="1" xfId="0" applyFont="1" applyBorder="1" applyAlignment="1">
      <alignment horizontal="left" vertical="center" indent="2"/>
    </xf>
    <xf numFmtId="0" fontId="10" fillId="0" borderId="1" xfId="0" applyFont="1" applyBorder="1" applyAlignment="1">
      <alignment horizontal="left" vertical="center" indent="3"/>
    </xf>
    <xf numFmtId="0" fontId="10" fillId="0" borderId="3" xfId="0" applyFont="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left" vertical="center" indent="3"/>
    </xf>
    <xf numFmtId="0" fontId="9" fillId="0" borderId="0" xfId="0" applyFont="1" applyAlignment="1">
      <alignment horizontal="left" vertical="center" indent="4"/>
    </xf>
    <xf numFmtId="0" fontId="9" fillId="0" borderId="0" xfId="0" applyFont="1" applyAlignment="1">
      <alignment horizontal="left" vertical="center" indent="5"/>
    </xf>
    <xf numFmtId="0" fontId="12" fillId="4" borderId="1" xfId="1" applyFont="1" applyFill="1" applyBorder="1"/>
    <xf numFmtId="0" fontId="9" fillId="0" borderId="1" xfId="0" applyFont="1" applyBorder="1" applyAlignment="1">
      <alignment horizontal="left" indent="1"/>
    </xf>
    <xf numFmtId="0" fontId="9" fillId="0" borderId="1" xfId="0" applyFont="1" applyBorder="1" applyAlignment="1">
      <alignment horizontal="left" indent="2"/>
    </xf>
    <xf numFmtId="0" fontId="9" fillId="0" borderId="1" xfId="0" applyFont="1" applyBorder="1" applyAlignment="1">
      <alignment horizontal="left"/>
    </xf>
    <xf numFmtId="0" fontId="9" fillId="0" borderId="0" xfId="0" applyFont="1" applyAlignment="1">
      <alignment horizontal="left"/>
    </xf>
    <xf numFmtId="0" fontId="9" fillId="0" borderId="1" xfId="0" applyFont="1" applyBorder="1" applyAlignment="1">
      <alignment horizontal="left" indent="3"/>
    </xf>
    <xf numFmtId="0" fontId="13" fillId="0" borderId="1" xfId="0" applyFont="1" applyBorder="1" applyAlignment="1">
      <alignment horizontal="left" vertical="center"/>
    </xf>
    <xf numFmtId="0" fontId="7" fillId="0" borderId="0" xfId="0" applyFont="1" applyAlignment="1">
      <alignment horizontal="left" indent="1"/>
    </xf>
    <xf numFmtId="0" fontId="7" fillId="0" borderId="1" xfId="0" applyFont="1" applyBorder="1" applyAlignment="1">
      <alignment horizontal="left" indent="4"/>
    </xf>
    <xf numFmtId="0" fontId="18" fillId="0" borderId="0" xfId="0" applyFont="1" applyAlignment="1">
      <alignment horizontal="left"/>
    </xf>
    <xf numFmtId="0" fontId="0" fillId="0" borderId="1" xfId="0" applyBorder="1" applyAlignment="1">
      <alignment horizontal="left" vertical="center" indent="4"/>
    </xf>
    <xf numFmtId="0" fontId="0" fillId="0" borderId="1" xfId="0" applyBorder="1" applyAlignment="1">
      <alignment horizontal="left" vertical="center" indent="3"/>
    </xf>
    <xf numFmtId="0" fontId="17" fillId="0" borderId="0" xfId="0" applyFont="1" applyAlignment="1">
      <alignment horizontal="center" vertical="center"/>
    </xf>
    <xf numFmtId="0" fontId="9" fillId="0" borderId="1" xfId="0" applyFont="1" applyBorder="1" applyAlignment="1">
      <alignment vertical="center"/>
    </xf>
    <xf numFmtId="0" fontId="8" fillId="4" borderId="1" xfId="0" applyFont="1" applyFill="1" applyBorder="1" applyAlignment="1">
      <alignment vertical="center"/>
    </xf>
    <xf numFmtId="0" fontId="7" fillId="0" borderId="0" xfId="0" applyFont="1" applyAlignment="1">
      <alignment horizontal="left" wrapText="1"/>
    </xf>
    <xf numFmtId="0" fontId="15" fillId="0" borderId="1" xfId="0" applyFont="1" applyBorder="1" applyAlignment="1">
      <alignment horizontal="left" vertical="center"/>
    </xf>
    <xf numFmtId="0" fontId="5" fillId="0" borderId="1" xfId="0" applyFont="1" applyBorder="1"/>
    <xf numFmtId="0" fontId="5" fillId="0" borderId="0" xfId="0" applyFont="1" applyAlignment="1">
      <alignment vertical="center"/>
    </xf>
    <xf numFmtId="0" fontId="9" fillId="0" borderId="1" xfId="0" applyFont="1" applyBorder="1" applyAlignment="1">
      <alignment horizontal="left" vertical="center" indent="8"/>
    </xf>
    <xf numFmtId="0" fontId="14" fillId="0" borderId="0" xfId="0" applyFont="1" applyAlignment="1">
      <alignment vertical="center"/>
    </xf>
    <xf numFmtId="0" fontId="9" fillId="0" borderId="1" xfId="0" applyFont="1" applyBorder="1" applyAlignment="1">
      <alignment horizontal="left" vertical="center" indent="9"/>
    </xf>
    <xf numFmtId="0" fontId="9" fillId="0" borderId="1" xfId="0" applyFont="1" applyBorder="1" applyAlignment="1">
      <alignment horizontal="left" vertical="center" indent="10"/>
    </xf>
    <xf numFmtId="0" fontId="4" fillId="0" borderId="0" xfId="6"/>
    <xf numFmtId="0" fontId="3" fillId="0" borderId="1" xfId="0" applyFont="1" applyBorder="1" applyAlignment="1">
      <alignment horizontal="left" indent="4"/>
    </xf>
    <xf numFmtId="0" fontId="0" fillId="0" borderId="1" xfId="0" applyBorder="1" applyAlignment="1">
      <alignment horizontal="left" indent="5"/>
    </xf>
    <xf numFmtId="0" fontId="0" fillId="0" borderId="1" xfId="0" applyBorder="1" applyAlignment="1">
      <alignment horizontal="left" indent="6"/>
    </xf>
    <xf numFmtId="0" fontId="10" fillId="0" borderId="1" xfId="0" applyFont="1" applyBorder="1" applyAlignment="1">
      <alignment horizontal="left" vertical="center" indent="4"/>
    </xf>
    <xf numFmtId="0" fontId="10" fillId="0" borderId="1" xfId="0" applyFont="1" applyBorder="1" applyAlignment="1">
      <alignment horizontal="left" vertical="center" indent="6"/>
    </xf>
    <xf numFmtId="0" fontId="20" fillId="0" borderId="0" xfId="0" applyFont="1"/>
    <xf numFmtId="0" fontId="10" fillId="0" borderId="1" xfId="0" applyFont="1" applyBorder="1" applyAlignment="1">
      <alignment horizontal="left" vertical="center" indent="7"/>
    </xf>
    <xf numFmtId="0" fontId="9" fillId="0" borderId="6" xfId="0" applyFont="1" applyBorder="1" applyAlignment="1">
      <alignment horizontal="left" vertical="center" indent="6"/>
    </xf>
    <xf numFmtId="0" fontId="7" fillId="0" borderId="5" xfId="0" applyFont="1" applyBorder="1" applyAlignment="1">
      <alignment horizontal="left"/>
    </xf>
    <xf numFmtId="0" fontId="9" fillId="0" borderId="1" xfId="0" applyFont="1" applyBorder="1" applyAlignment="1">
      <alignment horizontal="left" vertical="center" wrapText="1"/>
    </xf>
    <xf numFmtId="0" fontId="9" fillId="0" borderId="1" xfId="0" applyFont="1" applyBorder="1" applyAlignment="1">
      <alignment horizontal="left" vertical="center" wrapText="1" indent="4"/>
    </xf>
    <xf numFmtId="0" fontId="12" fillId="4" borderId="0" xfId="6" applyFont="1" applyFill="1"/>
    <xf numFmtId="0" fontId="8" fillId="4" borderId="0" xfId="0" applyFont="1" applyFill="1" applyAlignment="1">
      <alignment horizontal="center" vertical="center"/>
    </xf>
    <xf numFmtId="0" fontId="9" fillId="0" borderId="0" xfId="0" applyFont="1" applyAlignment="1">
      <alignment vertical="center"/>
    </xf>
    <xf numFmtId="0" fontId="0" fillId="0" borderId="2" xfId="0" applyBorder="1" applyAlignment="1">
      <alignment horizontal="left" indent="2"/>
    </xf>
    <xf numFmtId="0" fontId="0" fillId="0" borderId="0" xfId="0" applyAlignment="1">
      <alignment horizontal="left" indent="6"/>
    </xf>
    <xf numFmtId="0" fontId="0" fillId="0" borderId="1" xfId="0" applyBorder="1" applyAlignment="1">
      <alignment vertical="top" wrapText="1"/>
    </xf>
    <xf numFmtId="0" fontId="7" fillId="0" borderId="1" xfId="0" applyFont="1" applyBorder="1" applyAlignment="1">
      <alignment horizontal="left" indent="5"/>
    </xf>
    <xf numFmtId="0" fontId="7" fillId="0" borderId="5" xfId="0" applyFont="1" applyBorder="1" applyAlignment="1">
      <alignment horizontal="left" indent="5"/>
    </xf>
    <xf numFmtId="165" fontId="0" fillId="0" borderId="1" xfId="0" applyNumberFormat="1" applyBorder="1" applyAlignment="1">
      <alignment vertical="top"/>
    </xf>
    <xf numFmtId="164" fontId="0" fillId="0" borderId="1" xfId="0" applyNumberFormat="1" applyBorder="1" applyAlignment="1">
      <alignment vertical="top"/>
    </xf>
    <xf numFmtId="0" fontId="1" fillId="0" borderId="0" xfId="6" applyFont="1"/>
    <xf numFmtId="0" fontId="21" fillId="0" borderId="0" xfId="10"/>
    <xf numFmtId="0" fontId="0" fillId="0" borderId="1" xfId="0" applyBorder="1" applyAlignment="1">
      <alignment horizontal="left" vertical="center" wrapText="1"/>
    </xf>
    <xf numFmtId="0" fontId="0" fillId="0" borderId="1" xfId="0" applyBorder="1" applyAlignment="1">
      <alignment horizontal="left" vertical="center" wrapText="1" indent="1"/>
    </xf>
    <xf numFmtId="0" fontId="22" fillId="0" borderId="0" xfId="0" applyFont="1" applyAlignment="1">
      <alignment horizontal="left"/>
    </xf>
    <xf numFmtId="0" fontId="0" fillId="0" borderId="1" xfId="0" applyBorder="1" applyAlignment="1">
      <alignment horizontal="left" vertical="center" wrapText="1" indent="3"/>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1" xfId="0" applyBorder="1" applyAlignment="1">
      <alignment horizontal="left" vertical="center" wrapText="1" indent="4"/>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cellXfs>
  <cellStyles count="11">
    <cellStyle name="Hyperlink" xfId="10" builtinId="8"/>
    <cellStyle name="Neutral 2" xfId="3"/>
    <cellStyle name="Normal" xfId="0" builtinId="0"/>
    <cellStyle name="Normal 2" xfId="4"/>
    <cellStyle name="Normalny 2" xfId="1"/>
    <cellStyle name="Normalny 2 2" xfId="2"/>
    <cellStyle name="Normalny 2 2 2" xfId="8"/>
    <cellStyle name="Normalny 2 3" xfId="5"/>
    <cellStyle name="Normalny 2 4" xfId="6"/>
    <cellStyle name="Normalny 2 4 2" xfId="9"/>
    <cellStyle name="Normalny 2 5" xfId="7"/>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595"/>
      <color rgb="FFCC99FF"/>
      <color rgb="FFF4BAA0"/>
      <color rgb="FFFF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2"/>
  <sheetViews>
    <sheetView zoomScale="85" zoomScaleNormal="85" workbookViewId="0">
      <selection activeCell="C14" sqref="C14"/>
    </sheetView>
  </sheetViews>
  <sheetFormatPr defaultRowHeight="15" x14ac:dyDescent="0.25"/>
  <cols>
    <col min="1" max="1" width="7.5703125" bestFit="1" customWidth="1"/>
    <col min="2" max="2" width="10.5703125" bestFit="1" customWidth="1"/>
    <col min="3" max="3" width="57.5703125" bestFit="1" customWidth="1"/>
  </cols>
  <sheetData>
    <row r="1" spans="1:3" x14ac:dyDescent="0.25">
      <c r="A1" s="40" t="s">
        <v>7051</v>
      </c>
      <c r="B1" s="40" t="s">
        <v>7052</v>
      </c>
      <c r="C1" s="40" t="s">
        <v>7053</v>
      </c>
    </row>
    <row r="2" spans="1:3" x14ac:dyDescent="0.25">
      <c r="A2" s="84" t="s">
        <v>8197</v>
      </c>
      <c r="B2" s="83">
        <v>45149</v>
      </c>
      <c r="C2" s="80" t="s">
        <v>9241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S793"/>
  <sheetViews>
    <sheetView tabSelected="1" topLeftCell="C1" zoomScale="85" zoomScaleNormal="85" workbookViewId="0">
      <pane ySplit="1" topLeftCell="A771" activePane="bottomLeft" state="frozen"/>
      <selection activeCell="AF142" sqref="AF142"/>
      <selection pane="bottomLeft" activeCell="C781" sqref="C781"/>
    </sheetView>
  </sheetViews>
  <sheetFormatPr defaultRowHeight="15" x14ac:dyDescent="0.25"/>
  <cols>
    <col min="1" max="1" width="5.7109375" bestFit="1" customWidth="1"/>
    <col min="2" max="2" width="12.28515625" customWidth="1"/>
    <col min="3" max="3" width="85" style="3" customWidth="1"/>
    <col min="4" max="4" width="50.7109375" customWidth="1"/>
    <col min="5" max="5" width="24.7109375" customWidth="1"/>
    <col min="6" max="6" width="16.5703125" customWidth="1"/>
    <col min="7" max="9" width="12.140625" customWidth="1"/>
    <col min="10" max="10" width="9.85546875" customWidth="1"/>
    <col min="11" max="11" width="8.5703125" customWidth="1"/>
    <col min="12" max="12" width="13.28515625" customWidth="1"/>
    <col min="13" max="13" width="10.42578125" customWidth="1"/>
    <col min="14" max="14" width="9.85546875" customWidth="1"/>
    <col min="15" max="15" width="54.7109375" customWidth="1"/>
    <col min="16" max="19" width="27.28515625" customWidth="1"/>
  </cols>
  <sheetData>
    <row r="1" spans="1:19" x14ac:dyDescent="0.25">
      <c r="A1" s="75" t="s">
        <v>70</v>
      </c>
      <c r="B1" s="75" t="s">
        <v>4</v>
      </c>
      <c r="C1" s="75" t="s">
        <v>5</v>
      </c>
      <c r="D1" s="75" t="s">
        <v>0</v>
      </c>
      <c r="E1" s="75" t="s">
        <v>71</v>
      </c>
      <c r="F1" s="75" t="s">
        <v>72</v>
      </c>
      <c r="G1" s="75" t="s">
        <v>73</v>
      </c>
      <c r="H1" s="75" t="s">
        <v>74</v>
      </c>
      <c r="I1" s="75" t="s">
        <v>75</v>
      </c>
      <c r="J1" s="75" t="s">
        <v>76</v>
      </c>
      <c r="K1" s="75" t="s">
        <v>77</v>
      </c>
      <c r="L1" s="75" t="s">
        <v>78</v>
      </c>
      <c r="M1" s="75" t="s">
        <v>79</v>
      </c>
      <c r="N1" s="75" t="s">
        <v>80</v>
      </c>
      <c r="O1" s="76" t="s">
        <v>6</v>
      </c>
      <c r="P1" s="76" t="s">
        <v>29</v>
      </c>
      <c r="Q1" s="76" t="s">
        <v>41</v>
      </c>
      <c r="R1" s="76" t="s">
        <v>7287</v>
      </c>
      <c r="S1" s="76" t="s">
        <v>25</v>
      </c>
    </row>
    <row r="2" spans="1:19" x14ac:dyDescent="0.25">
      <c r="A2" s="63">
        <v>1</v>
      </c>
      <c r="B2" s="85" t="s">
        <v>437</v>
      </c>
      <c r="C2" s="3" t="s">
        <v>7225</v>
      </c>
      <c r="D2" s="3" t="s">
        <v>8230</v>
      </c>
      <c r="E2" t="s">
        <v>88</v>
      </c>
      <c r="F2" t="s">
        <v>82</v>
      </c>
      <c r="K2" t="s">
        <v>7233</v>
      </c>
      <c r="L2" t="s">
        <v>83</v>
      </c>
      <c r="M2" t="s">
        <v>85</v>
      </c>
      <c r="N2" t="s">
        <v>84</v>
      </c>
      <c r="O2" s="9" t="s">
        <v>7226</v>
      </c>
      <c r="Q2" s="9"/>
      <c r="R2" s="9"/>
      <c r="S2" s="3"/>
    </row>
    <row r="3" spans="1:19" x14ac:dyDescent="0.25">
      <c r="A3" s="63">
        <v>2</v>
      </c>
      <c r="B3" s="63" t="s">
        <v>437</v>
      </c>
      <c r="C3" s="3" t="s">
        <v>7328</v>
      </c>
      <c r="D3" s="3" t="s">
        <v>8231</v>
      </c>
      <c r="E3" t="s">
        <v>7274</v>
      </c>
      <c r="F3" t="s">
        <v>82</v>
      </c>
      <c r="L3" t="s">
        <v>83</v>
      </c>
      <c r="M3" t="s">
        <v>84</v>
      </c>
      <c r="N3" t="s">
        <v>84</v>
      </c>
      <c r="O3" s="9" t="s">
        <v>7327</v>
      </c>
      <c r="Q3" s="9"/>
      <c r="R3" s="9"/>
      <c r="S3" s="3"/>
    </row>
    <row r="4" spans="1:19" x14ac:dyDescent="0.25">
      <c r="A4" s="63">
        <v>3</v>
      </c>
      <c r="B4" s="63" t="s">
        <v>437</v>
      </c>
      <c r="C4" s="3" t="s">
        <v>7139</v>
      </c>
      <c r="D4" s="3" t="s">
        <v>8232</v>
      </c>
      <c r="E4" t="s">
        <v>88</v>
      </c>
      <c r="F4" t="s">
        <v>82</v>
      </c>
      <c r="K4" t="s">
        <v>7233</v>
      </c>
      <c r="L4" t="s">
        <v>87</v>
      </c>
      <c r="M4" t="s">
        <v>85</v>
      </c>
      <c r="N4" t="s">
        <v>84</v>
      </c>
      <c r="O4" s="9" t="s">
        <v>7234</v>
      </c>
      <c r="Q4" s="9"/>
      <c r="R4" s="9"/>
      <c r="S4" s="3"/>
    </row>
    <row r="5" spans="1:19" x14ac:dyDescent="0.25">
      <c r="A5" s="63">
        <v>4</v>
      </c>
      <c r="B5" s="63" t="s">
        <v>437</v>
      </c>
      <c r="C5" s="3" t="s">
        <v>324</v>
      </c>
      <c r="D5" s="3" t="s">
        <v>8233</v>
      </c>
      <c r="E5" t="s">
        <v>88</v>
      </c>
      <c r="F5" t="s">
        <v>82</v>
      </c>
      <c r="L5" t="s">
        <v>83</v>
      </c>
      <c r="M5" t="s">
        <v>85</v>
      </c>
      <c r="N5" t="s">
        <v>84</v>
      </c>
      <c r="O5" s="9" t="s">
        <v>2140</v>
      </c>
      <c r="Q5" s="9"/>
      <c r="R5" s="9"/>
      <c r="S5" s="3"/>
    </row>
    <row r="6" spans="1:19" x14ac:dyDescent="0.25">
      <c r="A6" s="63">
        <v>5</v>
      </c>
      <c r="B6" s="63" t="s">
        <v>437</v>
      </c>
      <c r="C6" s="3" t="s">
        <v>48</v>
      </c>
      <c r="D6" s="3" t="s">
        <v>8234</v>
      </c>
      <c r="E6" t="s">
        <v>89</v>
      </c>
      <c r="F6" t="s">
        <v>82</v>
      </c>
      <c r="L6" t="s">
        <v>83</v>
      </c>
      <c r="M6" t="s">
        <v>85</v>
      </c>
      <c r="N6" t="s">
        <v>84</v>
      </c>
      <c r="O6" s="9" t="s">
        <v>45</v>
      </c>
      <c r="Q6" s="9"/>
      <c r="R6" s="9"/>
      <c r="S6" s="3"/>
    </row>
    <row r="7" spans="1:19" x14ac:dyDescent="0.25">
      <c r="A7" s="63">
        <v>6</v>
      </c>
      <c r="B7" s="63" t="s">
        <v>437</v>
      </c>
      <c r="C7" s="3" t="s">
        <v>2048</v>
      </c>
      <c r="D7" s="3" t="s">
        <v>8235</v>
      </c>
      <c r="E7" t="s">
        <v>89</v>
      </c>
      <c r="F7" t="s">
        <v>82</v>
      </c>
      <c r="L7" t="s">
        <v>83</v>
      </c>
      <c r="M7" t="s">
        <v>85</v>
      </c>
      <c r="N7" t="s">
        <v>84</v>
      </c>
      <c r="O7" s="9" t="s">
        <v>43</v>
      </c>
      <c r="Q7" s="9"/>
      <c r="R7" s="9"/>
      <c r="S7" s="3"/>
    </row>
    <row r="8" spans="1:19" x14ac:dyDescent="0.25">
      <c r="A8" s="63">
        <v>7</v>
      </c>
      <c r="B8" s="63" t="s">
        <v>437</v>
      </c>
      <c r="C8" s="3" t="s">
        <v>47</v>
      </c>
      <c r="D8" s="3" t="s">
        <v>8236</v>
      </c>
      <c r="E8" t="s">
        <v>89</v>
      </c>
      <c r="F8" t="s">
        <v>82</v>
      </c>
      <c r="L8" t="s">
        <v>83</v>
      </c>
      <c r="M8" t="s">
        <v>85</v>
      </c>
      <c r="N8" t="s">
        <v>84</v>
      </c>
      <c r="O8" s="9" t="s">
        <v>44</v>
      </c>
      <c r="Q8" s="9"/>
      <c r="R8" s="9"/>
      <c r="S8" s="3"/>
    </row>
    <row r="9" spans="1:19" x14ac:dyDescent="0.25">
      <c r="A9" s="63">
        <v>8</v>
      </c>
      <c r="B9" s="63" t="s">
        <v>437</v>
      </c>
      <c r="C9" s="3" t="s">
        <v>1988</v>
      </c>
      <c r="D9" s="3" t="s">
        <v>8237</v>
      </c>
      <c r="E9" t="s">
        <v>89</v>
      </c>
      <c r="F9" t="s">
        <v>82</v>
      </c>
      <c r="L9" t="s">
        <v>83</v>
      </c>
      <c r="M9" t="s">
        <v>85</v>
      </c>
      <c r="N9" t="s">
        <v>84</v>
      </c>
      <c r="O9" s="9" t="s">
        <v>2144</v>
      </c>
      <c r="Q9" s="9"/>
      <c r="R9" s="9"/>
      <c r="S9" s="3"/>
    </row>
    <row r="10" spans="1:19" x14ac:dyDescent="0.25">
      <c r="A10" s="63">
        <v>9</v>
      </c>
      <c r="B10" s="63" t="s">
        <v>437</v>
      </c>
      <c r="C10" s="3" t="s">
        <v>8</v>
      </c>
      <c r="D10" s="3" t="s">
        <v>8238</v>
      </c>
      <c r="E10" t="s">
        <v>81</v>
      </c>
      <c r="F10" t="s">
        <v>82</v>
      </c>
      <c r="L10" t="s">
        <v>83</v>
      </c>
      <c r="M10" t="s">
        <v>84</v>
      </c>
      <c r="N10" t="s">
        <v>84</v>
      </c>
      <c r="O10" s="9" t="s">
        <v>9</v>
      </c>
      <c r="Q10" s="9"/>
      <c r="R10" s="9"/>
      <c r="S10" s="3" t="s">
        <v>142</v>
      </c>
    </row>
    <row r="11" spans="1:19" x14ac:dyDescent="0.25">
      <c r="A11" s="63">
        <v>10</v>
      </c>
      <c r="B11" s="63" t="s">
        <v>437</v>
      </c>
      <c r="C11" s="3" t="s">
        <v>1952</v>
      </c>
      <c r="D11" s="3" t="s">
        <v>8239</v>
      </c>
      <c r="E11" t="s">
        <v>81</v>
      </c>
      <c r="F11" t="s">
        <v>82</v>
      </c>
      <c r="L11" t="s">
        <v>83</v>
      </c>
      <c r="M11" t="s">
        <v>84</v>
      </c>
      <c r="N11" t="s">
        <v>84</v>
      </c>
      <c r="O11" s="9" t="s">
        <v>1950</v>
      </c>
      <c r="Q11" s="9"/>
      <c r="R11" s="9"/>
      <c r="S11" s="3" t="s">
        <v>1951</v>
      </c>
    </row>
    <row r="12" spans="1:19" x14ac:dyDescent="0.25">
      <c r="A12" s="63">
        <v>11</v>
      </c>
      <c r="B12" s="85" t="s">
        <v>437</v>
      </c>
      <c r="C12" s="3" t="s">
        <v>7326</v>
      </c>
      <c r="D12" s="3" t="s">
        <v>8240</v>
      </c>
      <c r="E12" t="s">
        <v>88</v>
      </c>
      <c r="F12" t="s">
        <v>82</v>
      </c>
      <c r="K12" t="s">
        <v>7233</v>
      </c>
      <c r="L12" t="s">
        <v>87</v>
      </c>
      <c r="M12" t="s">
        <v>85</v>
      </c>
      <c r="N12" t="s">
        <v>84</v>
      </c>
      <c r="O12" s="9" t="s">
        <v>7147</v>
      </c>
      <c r="Q12" s="9"/>
      <c r="R12" s="9"/>
      <c r="S12" s="3"/>
    </row>
    <row r="13" spans="1:19" x14ac:dyDescent="0.25">
      <c r="A13" s="63">
        <v>12</v>
      </c>
      <c r="B13" s="63" t="s">
        <v>437</v>
      </c>
      <c r="C13" s="3" t="s">
        <v>38</v>
      </c>
      <c r="D13" s="3" t="s">
        <v>8241</v>
      </c>
      <c r="E13" t="s">
        <v>332</v>
      </c>
      <c r="F13" t="s">
        <v>82</v>
      </c>
      <c r="L13" t="s">
        <v>87</v>
      </c>
      <c r="M13" t="s">
        <v>85</v>
      </c>
      <c r="N13" t="s">
        <v>84</v>
      </c>
      <c r="O13" s="9" t="s">
        <v>33</v>
      </c>
      <c r="Q13" s="9"/>
      <c r="R13" s="9"/>
      <c r="S13" s="3"/>
    </row>
    <row r="14" spans="1:19" x14ac:dyDescent="0.25">
      <c r="A14" s="63">
        <v>13</v>
      </c>
      <c r="B14" s="63" t="s">
        <v>437</v>
      </c>
      <c r="C14" s="3" t="s">
        <v>7279</v>
      </c>
      <c r="D14" s="3" t="s">
        <v>8242</v>
      </c>
      <c r="E14" t="s">
        <v>81</v>
      </c>
      <c r="F14" t="s">
        <v>82</v>
      </c>
      <c r="L14" t="s">
        <v>83</v>
      </c>
      <c r="M14" t="s">
        <v>85</v>
      </c>
      <c r="N14" t="s">
        <v>84</v>
      </c>
      <c r="O14" s="9" t="s">
        <v>7282</v>
      </c>
      <c r="Q14" s="9"/>
      <c r="R14" s="9"/>
      <c r="S14" s="3"/>
    </row>
    <row r="15" spans="1:19" x14ac:dyDescent="0.25">
      <c r="A15" s="63">
        <v>14</v>
      </c>
      <c r="B15" s="63" t="s">
        <v>437</v>
      </c>
      <c r="C15" s="3" t="s">
        <v>7115</v>
      </c>
      <c r="D15" s="3" t="s">
        <v>8243</v>
      </c>
      <c r="E15" t="s">
        <v>301</v>
      </c>
      <c r="F15" t="s">
        <v>82</v>
      </c>
      <c r="L15" t="s">
        <v>83</v>
      </c>
      <c r="M15" t="s">
        <v>85</v>
      </c>
      <c r="N15" t="s">
        <v>84</v>
      </c>
      <c r="O15" s="9" t="s">
        <v>7116</v>
      </c>
      <c r="Q15" s="9"/>
      <c r="R15" s="9"/>
      <c r="S15" s="3"/>
    </row>
    <row r="16" spans="1:19" x14ac:dyDescent="0.25">
      <c r="A16" s="63">
        <v>15</v>
      </c>
      <c r="B16" s="63" t="s">
        <v>437</v>
      </c>
      <c r="C16" s="3" t="s">
        <v>7029</v>
      </c>
      <c r="D16" s="3" t="s">
        <v>8244</v>
      </c>
      <c r="E16" t="s">
        <v>89</v>
      </c>
      <c r="F16" t="s">
        <v>82</v>
      </c>
      <c r="L16" t="s">
        <v>83</v>
      </c>
      <c r="M16" t="s">
        <v>85</v>
      </c>
      <c r="N16" t="s">
        <v>84</v>
      </c>
      <c r="O16" s="9" t="s">
        <v>7028</v>
      </c>
      <c r="Q16" s="9"/>
      <c r="R16" s="9"/>
      <c r="S16" s="3" t="s">
        <v>7032</v>
      </c>
    </row>
    <row r="17" spans="1:19" x14ac:dyDescent="0.25">
      <c r="A17" s="63">
        <v>16</v>
      </c>
      <c r="B17" s="63" t="s">
        <v>437</v>
      </c>
      <c r="C17" s="3" t="s">
        <v>408</v>
      </c>
      <c r="D17" s="3" t="s">
        <v>8245</v>
      </c>
      <c r="E17" t="s">
        <v>88</v>
      </c>
      <c r="F17" t="s">
        <v>82</v>
      </c>
      <c r="L17" t="s">
        <v>83</v>
      </c>
      <c r="M17" t="s">
        <v>85</v>
      </c>
      <c r="N17" t="s">
        <v>84</v>
      </c>
      <c r="O17" s="9" t="s">
        <v>401</v>
      </c>
      <c r="Q17" s="9"/>
      <c r="R17" s="9"/>
      <c r="S17" s="3"/>
    </row>
    <row r="18" spans="1:19" x14ac:dyDescent="0.25">
      <c r="A18" s="63">
        <v>17</v>
      </c>
      <c r="B18" s="63" t="s">
        <v>437</v>
      </c>
      <c r="C18" s="3" t="s">
        <v>277</v>
      </c>
      <c r="D18" s="3" t="s">
        <v>8246</v>
      </c>
      <c r="E18" t="s">
        <v>81</v>
      </c>
      <c r="F18" t="s">
        <v>82</v>
      </c>
      <c r="L18" t="s">
        <v>83</v>
      </c>
      <c r="M18" t="s">
        <v>85</v>
      </c>
      <c r="N18" t="s">
        <v>84</v>
      </c>
      <c r="O18" s="9" t="s">
        <v>273</v>
      </c>
      <c r="P18" t="s">
        <v>251</v>
      </c>
      <c r="Q18" s="9"/>
      <c r="R18" s="9"/>
      <c r="S18" s="3"/>
    </row>
    <row r="19" spans="1:19" x14ac:dyDescent="0.25">
      <c r="A19" s="63">
        <v>18</v>
      </c>
      <c r="B19" s="63" t="s">
        <v>437</v>
      </c>
      <c r="C19" s="3" t="s">
        <v>278</v>
      </c>
      <c r="D19" s="3" t="s">
        <v>8247</v>
      </c>
      <c r="E19" t="s">
        <v>2004</v>
      </c>
      <c r="F19" t="s">
        <v>82</v>
      </c>
      <c r="L19" t="s">
        <v>83</v>
      </c>
      <c r="M19" t="s">
        <v>85</v>
      </c>
      <c r="N19" t="s">
        <v>84</v>
      </c>
      <c r="O19" s="9" t="s">
        <v>274</v>
      </c>
      <c r="P19" t="s">
        <v>252</v>
      </c>
      <c r="Q19" s="9"/>
      <c r="R19" s="9"/>
      <c r="S19" s="3" t="s">
        <v>9174</v>
      </c>
    </row>
    <row r="20" spans="1:19" x14ac:dyDescent="0.25">
      <c r="A20" s="63">
        <v>19</v>
      </c>
      <c r="B20" s="63" t="s">
        <v>437</v>
      </c>
      <c r="C20" s="3" t="s">
        <v>289</v>
      </c>
      <c r="D20" s="3" t="s">
        <v>8248</v>
      </c>
      <c r="E20" t="s">
        <v>81</v>
      </c>
      <c r="F20" t="s">
        <v>82</v>
      </c>
      <c r="L20" t="s">
        <v>83</v>
      </c>
      <c r="M20" t="s">
        <v>85</v>
      </c>
      <c r="N20" t="s">
        <v>84</v>
      </c>
      <c r="O20" s="9" t="s">
        <v>295</v>
      </c>
      <c r="P20" t="s">
        <v>271</v>
      </c>
      <c r="Q20" s="9"/>
      <c r="R20" s="9"/>
      <c r="S20" s="3"/>
    </row>
    <row r="21" spans="1:19" x14ac:dyDescent="0.25">
      <c r="A21" s="63">
        <v>20</v>
      </c>
      <c r="B21" s="63" t="s">
        <v>437</v>
      </c>
      <c r="C21" s="3" t="s">
        <v>275</v>
      </c>
      <c r="D21" s="3" t="s">
        <v>8249</v>
      </c>
      <c r="E21" t="s">
        <v>81</v>
      </c>
      <c r="F21" t="s">
        <v>82</v>
      </c>
      <c r="L21" t="s">
        <v>83</v>
      </c>
      <c r="M21" t="s">
        <v>84</v>
      </c>
      <c r="N21" t="s">
        <v>84</v>
      </c>
      <c r="O21" s="9" t="s">
        <v>2099</v>
      </c>
      <c r="Q21" s="9"/>
      <c r="R21" s="9"/>
      <c r="S21" s="3"/>
    </row>
    <row r="22" spans="1:19" x14ac:dyDescent="0.25">
      <c r="A22" s="63">
        <v>21</v>
      </c>
      <c r="B22" s="63" t="s">
        <v>437</v>
      </c>
      <c r="C22" s="3" t="s">
        <v>261</v>
      </c>
      <c r="D22" s="3" t="s">
        <v>8250</v>
      </c>
      <c r="E22" t="s">
        <v>81</v>
      </c>
      <c r="F22" t="s">
        <v>82</v>
      </c>
      <c r="L22" t="s">
        <v>83</v>
      </c>
      <c r="M22" t="s">
        <v>85</v>
      </c>
      <c r="N22" t="s">
        <v>84</v>
      </c>
      <c r="O22" s="9" t="s">
        <v>256</v>
      </c>
      <c r="P22" t="s">
        <v>271</v>
      </c>
      <c r="Q22" s="9"/>
      <c r="R22" s="9"/>
      <c r="S22" s="3"/>
    </row>
    <row r="23" spans="1:19" x14ac:dyDescent="0.25">
      <c r="A23" s="63">
        <v>22</v>
      </c>
      <c r="B23" s="63" t="s">
        <v>437</v>
      </c>
      <c r="C23" s="3" t="s">
        <v>2161</v>
      </c>
      <c r="D23" s="3" t="s">
        <v>8251</v>
      </c>
      <c r="E23" t="s">
        <v>81</v>
      </c>
      <c r="F23" t="s">
        <v>82</v>
      </c>
      <c r="L23" t="s">
        <v>83</v>
      </c>
      <c r="M23" t="s">
        <v>85</v>
      </c>
      <c r="N23" t="s">
        <v>84</v>
      </c>
      <c r="O23" s="9" t="s">
        <v>2178</v>
      </c>
      <c r="P23" t="s">
        <v>271</v>
      </c>
      <c r="Q23" s="9"/>
      <c r="R23" s="9"/>
      <c r="S23" s="3"/>
    </row>
    <row r="24" spans="1:19" x14ac:dyDescent="0.25">
      <c r="A24" s="63">
        <v>23</v>
      </c>
      <c r="B24" s="63" t="s">
        <v>437</v>
      </c>
      <c r="C24" s="3" t="s">
        <v>1861</v>
      </c>
      <c r="D24" s="3" t="s">
        <v>8252</v>
      </c>
      <c r="E24" t="s">
        <v>81</v>
      </c>
      <c r="F24" t="s">
        <v>82</v>
      </c>
      <c r="L24" t="s">
        <v>83</v>
      </c>
      <c r="M24" t="s">
        <v>85</v>
      </c>
      <c r="N24" t="s">
        <v>84</v>
      </c>
      <c r="O24" s="9" t="s">
        <v>1804</v>
      </c>
      <c r="P24" t="s">
        <v>1805</v>
      </c>
      <c r="Q24" s="9"/>
      <c r="R24" s="9"/>
      <c r="S24" s="3"/>
    </row>
    <row r="25" spans="1:19" x14ac:dyDescent="0.25">
      <c r="A25" s="63">
        <v>24</v>
      </c>
      <c r="B25" s="63" t="s">
        <v>437</v>
      </c>
      <c r="C25" s="3" t="s">
        <v>276</v>
      </c>
      <c r="D25" s="3" t="s">
        <v>8253</v>
      </c>
      <c r="E25" t="s">
        <v>81</v>
      </c>
      <c r="F25" t="s">
        <v>82</v>
      </c>
      <c r="L25" t="s">
        <v>83</v>
      </c>
      <c r="M25" t="s">
        <v>85</v>
      </c>
      <c r="N25" t="s">
        <v>84</v>
      </c>
      <c r="O25" s="9" t="s">
        <v>272</v>
      </c>
      <c r="P25" t="s">
        <v>250</v>
      </c>
      <c r="Q25" s="9"/>
      <c r="R25" s="9"/>
      <c r="S25" s="3"/>
    </row>
    <row r="26" spans="1:19" x14ac:dyDescent="0.25">
      <c r="A26" s="63">
        <v>25</v>
      </c>
      <c r="B26" s="63" t="s">
        <v>437</v>
      </c>
      <c r="C26" s="3" t="s">
        <v>7229</v>
      </c>
      <c r="D26" s="3" t="s">
        <v>8254</v>
      </c>
      <c r="E26" t="s">
        <v>88</v>
      </c>
      <c r="F26" t="s">
        <v>82</v>
      </c>
      <c r="K26" t="s">
        <v>7233</v>
      </c>
      <c r="L26" t="s">
        <v>83</v>
      </c>
      <c r="M26" t="s">
        <v>85</v>
      </c>
      <c r="N26" t="s">
        <v>84</v>
      </c>
      <c r="O26" s="9" t="s">
        <v>7261</v>
      </c>
      <c r="Q26" s="9"/>
      <c r="R26" s="9"/>
      <c r="S26" s="3"/>
    </row>
    <row r="27" spans="1:19" x14ac:dyDescent="0.25">
      <c r="A27" s="63">
        <v>26</v>
      </c>
      <c r="B27" s="63" t="s">
        <v>437</v>
      </c>
      <c r="C27" s="3" t="s">
        <v>7227</v>
      </c>
      <c r="D27" s="3" t="s">
        <v>8255</v>
      </c>
      <c r="E27" t="s">
        <v>88</v>
      </c>
      <c r="F27" t="s">
        <v>82</v>
      </c>
      <c r="K27" t="s">
        <v>7233</v>
      </c>
      <c r="L27" t="s">
        <v>83</v>
      </c>
      <c r="M27" t="s">
        <v>85</v>
      </c>
      <c r="N27" t="s">
        <v>84</v>
      </c>
      <c r="O27" s="9" t="s">
        <v>7228</v>
      </c>
      <c r="Q27" s="9"/>
      <c r="R27" s="9"/>
      <c r="S27" s="3"/>
    </row>
    <row r="28" spans="1:19" x14ac:dyDescent="0.25">
      <c r="A28" s="63">
        <v>27</v>
      </c>
      <c r="B28" s="63" t="s">
        <v>437</v>
      </c>
      <c r="C28" s="3" t="s">
        <v>410</v>
      </c>
      <c r="D28" s="3" t="s">
        <v>8256</v>
      </c>
      <c r="E28" t="s">
        <v>88</v>
      </c>
      <c r="F28" t="s">
        <v>82</v>
      </c>
      <c r="L28" t="s">
        <v>83</v>
      </c>
      <c r="M28" t="s">
        <v>85</v>
      </c>
      <c r="N28" t="s">
        <v>84</v>
      </c>
      <c r="O28" s="9" t="s">
        <v>404</v>
      </c>
      <c r="Q28" s="9"/>
      <c r="R28" s="9"/>
      <c r="S28" s="3"/>
    </row>
    <row r="29" spans="1:19" x14ac:dyDescent="0.25">
      <c r="A29" s="63">
        <v>28</v>
      </c>
      <c r="B29" s="63" t="s">
        <v>437</v>
      </c>
      <c r="C29" s="3" t="s">
        <v>66</v>
      </c>
      <c r="D29" s="3" t="s">
        <v>8257</v>
      </c>
      <c r="E29" t="s">
        <v>81</v>
      </c>
      <c r="F29" t="s">
        <v>82</v>
      </c>
      <c r="L29" t="s">
        <v>83</v>
      </c>
      <c r="M29" t="s">
        <v>85</v>
      </c>
      <c r="N29" t="s">
        <v>84</v>
      </c>
      <c r="O29" s="9" t="s">
        <v>2089</v>
      </c>
      <c r="P29" t="s">
        <v>58</v>
      </c>
      <c r="Q29" s="9"/>
      <c r="R29" s="9"/>
      <c r="S29" s="3" t="s">
        <v>69</v>
      </c>
    </row>
    <row r="30" spans="1:19" x14ac:dyDescent="0.25">
      <c r="A30" s="63">
        <v>29</v>
      </c>
      <c r="B30" s="63" t="s">
        <v>437</v>
      </c>
      <c r="C30" s="3" t="s">
        <v>2045</v>
      </c>
      <c r="D30" s="3" t="s">
        <v>8258</v>
      </c>
      <c r="E30" t="s">
        <v>89</v>
      </c>
      <c r="F30" t="s">
        <v>82</v>
      </c>
      <c r="L30" t="s">
        <v>83</v>
      </c>
      <c r="M30" t="s">
        <v>85</v>
      </c>
      <c r="N30" t="s">
        <v>84</v>
      </c>
      <c r="O30" s="9" t="s">
        <v>20</v>
      </c>
      <c r="Q30" s="9"/>
      <c r="R30" s="9"/>
      <c r="S30" s="3" t="s">
        <v>2110</v>
      </c>
    </row>
    <row r="31" spans="1:19" x14ac:dyDescent="0.25">
      <c r="A31" s="63">
        <v>30</v>
      </c>
      <c r="B31" s="63" t="s">
        <v>437</v>
      </c>
      <c r="C31" s="3" t="s">
        <v>22</v>
      </c>
      <c r="D31" s="3" t="s">
        <v>8259</v>
      </c>
      <c r="E31" t="s">
        <v>81</v>
      </c>
      <c r="F31" t="s">
        <v>82</v>
      </c>
      <c r="L31" t="s">
        <v>83</v>
      </c>
      <c r="M31" t="s">
        <v>84</v>
      </c>
      <c r="N31" t="s">
        <v>84</v>
      </c>
      <c r="O31" s="9" t="s">
        <v>23</v>
      </c>
      <c r="Q31" s="9"/>
      <c r="R31" s="9"/>
      <c r="S31" s="3"/>
    </row>
    <row r="32" spans="1:19" x14ac:dyDescent="0.25">
      <c r="A32" s="63">
        <v>31</v>
      </c>
      <c r="B32" s="63" t="s">
        <v>437</v>
      </c>
      <c r="C32" s="3" t="s">
        <v>15</v>
      </c>
      <c r="D32" s="3" t="s">
        <v>8260</v>
      </c>
      <c r="E32" t="s">
        <v>89</v>
      </c>
      <c r="F32" t="s">
        <v>82</v>
      </c>
      <c r="L32" t="s">
        <v>83</v>
      </c>
      <c r="M32" t="s">
        <v>85</v>
      </c>
      <c r="N32" t="s">
        <v>84</v>
      </c>
      <c r="O32" s="9" t="s">
        <v>17</v>
      </c>
      <c r="Q32" s="9"/>
      <c r="R32" s="9"/>
      <c r="S32" s="3" t="s">
        <v>2109</v>
      </c>
    </row>
    <row r="33" spans="1:19" x14ac:dyDescent="0.25">
      <c r="A33" s="63">
        <v>32</v>
      </c>
      <c r="B33" s="63" t="s">
        <v>437</v>
      </c>
      <c r="C33" s="3" t="s">
        <v>14</v>
      </c>
      <c r="D33" s="3" t="s">
        <v>8261</v>
      </c>
      <c r="E33" t="s">
        <v>89</v>
      </c>
      <c r="F33" t="s">
        <v>82</v>
      </c>
      <c r="L33" t="s">
        <v>83</v>
      </c>
      <c r="M33" t="s">
        <v>85</v>
      </c>
      <c r="N33" t="s">
        <v>84</v>
      </c>
      <c r="O33" s="9" t="s">
        <v>19</v>
      </c>
      <c r="Q33" s="9"/>
      <c r="R33" s="9"/>
      <c r="S33" s="3" t="s">
        <v>2108</v>
      </c>
    </row>
    <row r="34" spans="1:19" x14ac:dyDescent="0.25">
      <c r="A34" s="63">
        <v>33</v>
      </c>
      <c r="B34" s="63" t="s">
        <v>437</v>
      </c>
      <c r="C34" s="3" t="s">
        <v>16</v>
      </c>
      <c r="D34" s="3" t="s">
        <v>8262</v>
      </c>
      <c r="E34" t="s">
        <v>89</v>
      </c>
      <c r="F34" t="s">
        <v>82</v>
      </c>
      <c r="L34" t="s">
        <v>83</v>
      </c>
      <c r="M34" t="s">
        <v>85</v>
      </c>
      <c r="N34" t="s">
        <v>84</v>
      </c>
      <c r="O34" s="9" t="s">
        <v>21</v>
      </c>
      <c r="Q34" s="9"/>
      <c r="R34" s="9"/>
      <c r="S34" s="3" t="s">
        <v>2111</v>
      </c>
    </row>
    <row r="35" spans="1:19" x14ac:dyDescent="0.25">
      <c r="A35" s="63">
        <v>34</v>
      </c>
      <c r="B35" s="63" t="s">
        <v>437</v>
      </c>
      <c r="C35" s="3" t="s">
        <v>13</v>
      </c>
      <c r="D35" s="3" t="s">
        <v>8263</v>
      </c>
      <c r="E35" t="s">
        <v>89</v>
      </c>
      <c r="F35" t="s">
        <v>82</v>
      </c>
      <c r="L35" t="s">
        <v>83</v>
      </c>
      <c r="M35" t="s">
        <v>85</v>
      </c>
      <c r="N35" t="s">
        <v>84</v>
      </c>
      <c r="O35" s="9" t="s">
        <v>18</v>
      </c>
      <c r="Q35" s="9"/>
      <c r="R35" s="9"/>
      <c r="S35" s="3" t="s">
        <v>2107</v>
      </c>
    </row>
    <row r="36" spans="1:19" x14ac:dyDescent="0.25">
      <c r="A36" s="63">
        <v>35</v>
      </c>
      <c r="B36" s="63" t="s">
        <v>437</v>
      </c>
      <c r="C36" s="3" t="s">
        <v>2034</v>
      </c>
      <c r="D36" s="3" t="s">
        <v>8264</v>
      </c>
      <c r="E36" t="s">
        <v>89</v>
      </c>
      <c r="F36" t="s">
        <v>82</v>
      </c>
      <c r="L36" t="s">
        <v>83</v>
      </c>
      <c r="M36" t="s">
        <v>85</v>
      </c>
      <c r="N36" t="s">
        <v>84</v>
      </c>
      <c r="O36" s="9" t="s">
        <v>2032</v>
      </c>
      <c r="Q36" s="9"/>
      <c r="R36" s="9"/>
      <c r="S36" s="3" t="s">
        <v>2106</v>
      </c>
    </row>
    <row r="37" spans="1:19" x14ac:dyDescent="0.25">
      <c r="A37" s="63">
        <v>36</v>
      </c>
      <c r="B37" s="63" t="s">
        <v>437</v>
      </c>
      <c r="C37" s="3" t="s">
        <v>329</v>
      </c>
      <c r="D37" s="3" t="s">
        <v>8265</v>
      </c>
      <c r="E37" t="s">
        <v>81</v>
      </c>
      <c r="F37" t="s">
        <v>82</v>
      </c>
      <c r="L37" t="s">
        <v>83</v>
      </c>
      <c r="M37" t="s">
        <v>85</v>
      </c>
      <c r="N37" t="s">
        <v>84</v>
      </c>
      <c r="O37" s="9" t="s">
        <v>317</v>
      </c>
      <c r="Q37" s="9"/>
      <c r="R37" s="9"/>
      <c r="S37" s="3"/>
    </row>
    <row r="38" spans="1:19" x14ac:dyDescent="0.25">
      <c r="A38" s="63">
        <v>37</v>
      </c>
      <c r="B38" s="63" t="s">
        <v>437</v>
      </c>
      <c r="C38" s="3" t="s">
        <v>7297</v>
      </c>
      <c r="D38" s="3" t="s">
        <v>8266</v>
      </c>
      <c r="E38" t="s">
        <v>88</v>
      </c>
      <c r="F38" t="s">
        <v>82</v>
      </c>
      <c r="K38" t="s">
        <v>7233</v>
      </c>
      <c r="L38" t="s">
        <v>87</v>
      </c>
      <c r="M38" t="s">
        <v>85</v>
      </c>
      <c r="N38" t="s">
        <v>84</v>
      </c>
      <c r="O38" s="9" t="s">
        <v>7297</v>
      </c>
      <c r="Q38" s="9"/>
      <c r="R38" s="9"/>
      <c r="S38" s="3"/>
    </row>
    <row r="39" spans="1:19" x14ac:dyDescent="0.25">
      <c r="A39" s="63">
        <v>38</v>
      </c>
      <c r="B39" s="63" t="s">
        <v>437</v>
      </c>
      <c r="C39" s="3" t="s">
        <v>62</v>
      </c>
      <c r="D39" s="3" t="s">
        <v>8267</v>
      </c>
      <c r="E39" t="s">
        <v>81</v>
      </c>
      <c r="F39" t="s">
        <v>82</v>
      </c>
      <c r="L39" t="s">
        <v>83</v>
      </c>
      <c r="M39" t="s">
        <v>84</v>
      </c>
      <c r="N39" t="s">
        <v>84</v>
      </c>
      <c r="O39" s="9" t="s">
        <v>53</v>
      </c>
      <c r="P39" t="s">
        <v>61</v>
      </c>
      <c r="Q39" s="9"/>
      <c r="R39" s="9"/>
      <c r="S39" s="3"/>
    </row>
    <row r="40" spans="1:19" x14ac:dyDescent="0.25">
      <c r="A40" s="63">
        <v>39</v>
      </c>
      <c r="B40" s="63" t="s">
        <v>437</v>
      </c>
      <c r="C40" s="3" t="s">
        <v>31</v>
      </c>
      <c r="D40" s="3" t="s">
        <v>8268</v>
      </c>
      <c r="E40" t="s">
        <v>81</v>
      </c>
      <c r="F40" t="s">
        <v>82</v>
      </c>
      <c r="L40" t="s">
        <v>83</v>
      </c>
      <c r="M40" t="s">
        <v>84</v>
      </c>
      <c r="N40" t="s">
        <v>84</v>
      </c>
      <c r="O40" s="9" t="s">
        <v>32</v>
      </c>
      <c r="Q40" s="9"/>
      <c r="R40" s="9"/>
      <c r="S40" s="3" t="s">
        <v>2085</v>
      </c>
    </row>
    <row r="41" spans="1:19" x14ac:dyDescent="0.25">
      <c r="A41" s="63">
        <v>40</v>
      </c>
      <c r="B41" s="63" t="s">
        <v>437</v>
      </c>
      <c r="C41" s="3" t="s">
        <v>322</v>
      </c>
      <c r="D41" s="3" t="s">
        <v>8269</v>
      </c>
      <c r="E41" t="s">
        <v>88</v>
      </c>
      <c r="F41" t="s">
        <v>82</v>
      </c>
      <c r="L41" t="s">
        <v>83</v>
      </c>
      <c r="M41" t="s">
        <v>85</v>
      </c>
      <c r="N41" t="s">
        <v>84</v>
      </c>
      <c r="O41" s="9" t="s">
        <v>315</v>
      </c>
      <c r="Q41" s="9"/>
      <c r="R41" s="9"/>
      <c r="S41" s="3"/>
    </row>
    <row r="42" spans="1:19" x14ac:dyDescent="0.25">
      <c r="A42" s="63">
        <v>41</v>
      </c>
      <c r="B42" s="63" t="s">
        <v>437</v>
      </c>
      <c r="C42" s="3" t="s">
        <v>7323</v>
      </c>
      <c r="D42" s="3" t="s">
        <v>8270</v>
      </c>
      <c r="E42" t="s">
        <v>88</v>
      </c>
      <c r="F42" t="s">
        <v>82</v>
      </c>
      <c r="K42" t="s">
        <v>7262</v>
      </c>
      <c r="L42" t="s">
        <v>83</v>
      </c>
      <c r="M42" t="s">
        <v>85</v>
      </c>
      <c r="N42" t="s">
        <v>84</v>
      </c>
      <c r="O42" s="9" t="s">
        <v>8219</v>
      </c>
      <c r="Q42" s="9"/>
      <c r="R42" s="9"/>
      <c r="S42" s="3"/>
    </row>
    <row r="43" spans="1:19" x14ac:dyDescent="0.25">
      <c r="A43" s="63">
        <v>42</v>
      </c>
      <c r="B43" s="63" t="s">
        <v>437</v>
      </c>
      <c r="C43" s="3" t="s">
        <v>8220</v>
      </c>
      <c r="D43" s="3" t="s">
        <v>8271</v>
      </c>
      <c r="E43" t="s">
        <v>88</v>
      </c>
      <c r="F43" t="s">
        <v>82</v>
      </c>
      <c r="K43" t="s">
        <v>7262</v>
      </c>
      <c r="L43" t="s">
        <v>83</v>
      </c>
      <c r="M43" t="s">
        <v>85</v>
      </c>
      <c r="N43" t="s">
        <v>84</v>
      </c>
      <c r="O43" s="9" t="s">
        <v>8221</v>
      </c>
      <c r="Q43" s="9"/>
      <c r="R43" s="9"/>
      <c r="S43" s="3"/>
    </row>
    <row r="44" spans="1:19" x14ac:dyDescent="0.25">
      <c r="A44" s="63">
        <v>43</v>
      </c>
      <c r="B44" s="63" t="s">
        <v>437</v>
      </c>
      <c r="C44" s="3" t="s">
        <v>330</v>
      </c>
      <c r="D44" s="3" t="s">
        <v>8272</v>
      </c>
      <c r="E44" t="s">
        <v>88</v>
      </c>
      <c r="F44" t="s">
        <v>82</v>
      </c>
      <c r="L44" t="s">
        <v>83</v>
      </c>
      <c r="M44" t="s">
        <v>85</v>
      </c>
      <c r="N44" t="s">
        <v>84</v>
      </c>
      <c r="O44" s="9" t="s">
        <v>2131</v>
      </c>
      <c r="Q44" s="9"/>
      <c r="R44" s="9"/>
      <c r="S44" s="3"/>
    </row>
    <row r="45" spans="1:19" x14ac:dyDescent="0.25">
      <c r="A45" s="63">
        <v>44</v>
      </c>
      <c r="B45" s="63" t="s">
        <v>437</v>
      </c>
      <c r="C45" s="3" t="s">
        <v>2009</v>
      </c>
      <c r="D45" s="3" t="s">
        <v>8273</v>
      </c>
      <c r="E45" t="s">
        <v>81</v>
      </c>
      <c r="F45" t="s">
        <v>333</v>
      </c>
      <c r="L45" t="s">
        <v>83</v>
      </c>
      <c r="M45" t="s">
        <v>84</v>
      </c>
      <c r="N45" t="s">
        <v>84</v>
      </c>
      <c r="O45" s="9" t="s">
        <v>2010</v>
      </c>
      <c r="Q45" s="9"/>
      <c r="R45" s="9"/>
      <c r="S45" s="3"/>
    </row>
    <row r="46" spans="1:19" x14ac:dyDescent="0.25">
      <c r="A46" s="63">
        <v>45</v>
      </c>
      <c r="B46" s="63" t="s">
        <v>437</v>
      </c>
      <c r="C46" s="3" t="s">
        <v>411</v>
      </c>
      <c r="D46" s="3" t="s">
        <v>8274</v>
      </c>
      <c r="E46" t="s">
        <v>88</v>
      </c>
      <c r="F46" t="s">
        <v>82</v>
      </c>
      <c r="L46" t="s">
        <v>83</v>
      </c>
      <c r="M46" t="s">
        <v>85</v>
      </c>
      <c r="N46" t="s">
        <v>84</v>
      </c>
      <c r="O46" s="9" t="s">
        <v>402</v>
      </c>
      <c r="Q46" s="9"/>
      <c r="R46" s="9"/>
      <c r="S46" s="3"/>
    </row>
    <row r="47" spans="1:19" x14ac:dyDescent="0.25">
      <c r="A47" s="63">
        <v>46</v>
      </c>
      <c r="B47" s="63" t="s">
        <v>437</v>
      </c>
      <c r="C47" s="3" t="s">
        <v>1817</v>
      </c>
      <c r="D47" s="3" t="s">
        <v>8275</v>
      </c>
      <c r="E47" t="s">
        <v>2004</v>
      </c>
      <c r="F47" t="s">
        <v>82</v>
      </c>
      <c r="L47" t="s">
        <v>83</v>
      </c>
      <c r="M47" t="s">
        <v>85</v>
      </c>
      <c r="N47" t="s">
        <v>84</v>
      </c>
      <c r="O47" s="9" t="s">
        <v>1818</v>
      </c>
      <c r="P47" t="s">
        <v>1821</v>
      </c>
      <c r="Q47" s="9"/>
      <c r="R47" s="9"/>
      <c r="S47" s="3" t="s">
        <v>9174</v>
      </c>
    </row>
    <row r="48" spans="1:19" x14ac:dyDescent="0.25">
      <c r="A48" s="63">
        <v>47</v>
      </c>
      <c r="B48" s="63" t="s">
        <v>437</v>
      </c>
      <c r="C48" s="3" t="s">
        <v>7300</v>
      </c>
      <c r="D48" s="3" t="s">
        <v>8276</v>
      </c>
      <c r="E48" t="s">
        <v>88</v>
      </c>
      <c r="F48" t="s">
        <v>82</v>
      </c>
      <c r="K48" t="s">
        <v>7233</v>
      </c>
      <c r="L48" t="s">
        <v>87</v>
      </c>
      <c r="M48" t="s">
        <v>85</v>
      </c>
      <c r="N48" t="s">
        <v>84</v>
      </c>
      <c r="O48" s="9" t="s">
        <v>7302</v>
      </c>
      <c r="Q48" s="9"/>
      <c r="R48" s="9"/>
      <c r="S48" s="3"/>
    </row>
    <row r="49" spans="1:19" x14ac:dyDescent="0.25">
      <c r="A49" s="63">
        <v>48</v>
      </c>
      <c r="B49" s="63" t="s">
        <v>437</v>
      </c>
      <c r="C49" s="3" t="s">
        <v>7331</v>
      </c>
      <c r="D49" s="3" t="s">
        <v>8277</v>
      </c>
      <c r="E49" t="s">
        <v>88</v>
      </c>
      <c r="F49" t="s">
        <v>82</v>
      </c>
      <c r="K49" t="s">
        <v>7233</v>
      </c>
      <c r="L49" t="s">
        <v>87</v>
      </c>
      <c r="M49" t="s">
        <v>85</v>
      </c>
      <c r="N49" t="s">
        <v>84</v>
      </c>
      <c r="O49" s="9" t="s">
        <v>7131</v>
      </c>
      <c r="Q49" s="9"/>
      <c r="R49" s="9"/>
      <c r="S49" s="3"/>
    </row>
    <row r="50" spans="1:19" x14ac:dyDescent="0.25">
      <c r="A50" s="63">
        <v>49</v>
      </c>
      <c r="B50" s="63" t="s">
        <v>437</v>
      </c>
      <c r="C50" s="3" t="s">
        <v>7145</v>
      </c>
      <c r="D50" s="3" t="s">
        <v>8278</v>
      </c>
      <c r="E50" t="s">
        <v>88</v>
      </c>
      <c r="F50" t="s">
        <v>82</v>
      </c>
      <c r="K50" t="s">
        <v>7262</v>
      </c>
      <c r="L50" t="s">
        <v>87</v>
      </c>
      <c r="M50" t="s">
        <v>85</v>
      </c>
      <c r="N50" t="s">
        <v>84</v>
      </c>
      <c r="O50" s="9" t="s">
        <v>7144</v>
      </c>
      <c r="Q50" s="9"/>
      <c r="R50" s="9"/>
      <c r="S50" s="3"/>
    </row>
    <row r="51" spans="1:19" x14ac:dyDescent="0.25">
      <c r="A51" s="63">
        <v>50</v>
      </c>
      <c r="B51" s="63" t="s">
        <v>437</v>
      </c>
      <c r="C51" s="3" t="s">
        <v>7303</v>
      </c>
      <c r="D51" s="3" t="s">
        <v>8279</v>
      </c>
      <c r="E51" t="s">
        <v>88</v>
      </c>
      <c r="F51" t="s">
        <v>82</v>
      </c>
      <c r="K51" t="s">
        <v>7233</v>
      </c>
      <c r="L51" t="s">
        <v>87</v>
      </c>
      <c r="M51" t="s">
        <v>85</v>
      </c>
      <c r="N51" t="s">
        <v>84</v>
      </c>
      <c r="O51" s="9" t="s">
        <v>7305</v>
      </c>
      <c r="Q51" s="9"/>
      <c r="R51" s="9"/>
      <c r="S51" s="3"/>
    </row>
    <row r="52" spans="1:19" x14ac:dyDescent="0.25">
      <c r="A52" s="63">
        <v>51</v>
      </c>
      <c r="B52" s="63" t="s">
        <v>437</v>
      </c>
      <c r="C52" s="3" t="s">
        <v>7138</v>
      </c>
      <c r="D52" s="3" t="s">
        <v>8280</v>
      </c>
      <c r="E52" t="s">
        <v>88</v>
      </c>
      <c r="F52" t="s">
        <v>82</v>
      </c>
      <c r="K52" t="s">
        <v>7233</v>
      </c>
      <c r="L52" t="s">
        <v>87</v>
      </c>
      <c r="M52" t="s">
        <v>85</v>
      </c>
      <c r="N52" t="s">
        <v>84</v>
      </c>
      <c r="O52" s="9" t="s">
        <v>7129</v>
      </c>
      <c r="Q52" s="9"/>
      <c r="R52" s="9"/>
      <c r="S52" s="3"/>
    </row>
    <row r="53" spans="1:19" x14ac:dyDescent="0.25">
      <c r="A53" s="63">
        <v>52</v>
      </c>
      <c r="B53" s="63" t="s">
        <v>437</v>
      </c>
      <c r="C53" s="3" t="s">
        <v>7316</v>
      </c>
      <c r="D53" s="3" t="s">
        <v>8281</v>
      </c>
      <c r="E53" t="s">
        <v>88</v>
      </c>
      <c r="F53" t="s">
        <v>82</v>
      </c>
      <c r="K53" t="s">
        <v>7233</v>
      </c>
      <c r="L53" t="s">
        <v>87</v>
      </c>
      <c r="M53" t="s">
        <v>85</v>
      </c>
      <c r="N53" t="s">
        <v>84</v>
      </c>
      <c r="O53" s="9" t="s">
        <v>7318</v>
      </c>
      <c r="Q53" s="9"/>
      <c r="R53" s="9"/>
      <c r="S53" s="3"/>
    </row>
    <row r="54" spans="1:19" x14ac:dyDescent="0.25">
      <c r="A54" s="63">
        <v>53</v>
      </c>
      <c r="B54" s="63" t="s">
        <v>437</v>
      </c>
      <c r="C54" s="3" t="s">
        <v>7263</v>
      </c>
      <c r="D54" s="3" t="s">
        <v>8282</v>
      </c>
      <c r="E54" t="s">
        <v>88</v>
      </c>
      <c r="F54" t="s">
        <v>82</v>
      </c>
      <c r="K54" t="s">
        <v>7262</v>
      </c>
      <c r="L54" t="s">
        <v>87</v>
      </c>
      <c r="M54" t="s">
        <v>85</v>
      </c>
      <c r="N54" t="s">
        <v>84</v>
      </c>
      <c r="O54" s="9" t="s">
        <v>7143</v>
      </c>
      <c r="Q54" s="9"/>
      <c r="R54" s="9"/>
      <c r="S54" s="3"/>
    </row>
    <row r="55" spans="1:19" x14ac:dyDescent="0.25">
      <c r="A55" s="63">
        <v>54</v>
      </c>
      <c r="B55" s="63" t="s">
        <v>437</v>
      </c>
      <c r="C55" s="3" t="s">
        <v>7128</v>
      </c>
      <c r="D55" s="3" t="s">
        <v>8283</v>
      </c>
      <c r="E55" t="s">
        <v>88</v>
      </c>
      <c r="F55" t="s">
        <v>82</v>
      </c>
      <c r="K55" t="s">
        <v>7233</v>
      </c>
      <c r="L55" t="s">
        <v>87</v>
      </c>
      <c r="M55" t="s">
        <v>85</v>
      </c>
      <c r="N55" t="s">
        <v>84</v>
      </c>
      <c r="O55" s="9" t="s">
        <v>7130</v>
      </c>
      <c r="Q55" s="9"/>
      <c r="R55" s="9"/>
      <c r="S55" s="3"/>
    </row>
    <row r="56" spans="1:19" x14ac:dyDescent="0.25">
      <c r="A56" s="63">
        <v>55</v>
      </c>
      <c r="B56" s="63" t="s">
        <v>437</v>
      </c>
      <c r="C56" s="3" t="s">
        <v>7165</v>
      </c>
      <c r="D56" s="3" t="s">
        <v>8284</v>
      </c>
      <c r="E56" t="s">
        <v>88</v>
      </c>
      <c r="F56" t="s">
        <v>82</v>
      </c>
      <c r="K56" t="s">
        <v>7262</v>
      </c>
      <c r="L56" t="s">
        <v>87</v>
      </c>
      <c r="M56" t="s">
        <v>85</v>
      </c>
      <c r="N56" t="s">
        <v>84</v>
      </c>
      <c r="O56" s="9" t="s">
        <v>7164</v>
      </c>
      <c r="Q56" s="9"/>
      <c r="R56" s="9"/>
      <c r="S56" s="3"/>
    </row>
    <row r="57" spans="1:19" x14ac:dyDescent="0.25">
      <c r="A57" s="63">
        <v>56</v>
      </c>
      <c r="B57" s="63" t="s">
        <v>437</v>
      </c>
      <c r="C57" s="3" t="s">
        <v>7157</v>
      </c>
      <c r="D57" s="3" t="s">
        <v>8285</v>
      </c>
      <c r="E57" t="s">
        <v>88</v>
      </c>
      <c r="F57" t="s">
        <v>82</v>
      </c>
      <c r="K57" t="s">
        <v>7262</v>
      </c>
      <c r="L57" t="s">
        <v>87</v>
      </c>
      <c r="M57" t="s">
        <v>85</v>
      </c>
      <c r="N57" t="s">
        <v>84</v>
      </c>
      <c r="O57" s="9" t="s">
        <v>7196</v>
      </c>
      <c r="Q57" s="9"/>
      <c r="R57" s="9"/>
      <c r="S57" s="3"/>
    </row>
    <row r="58" spans="1:19" x14ac:dyDescent="0.25">
      <c r="A58" s="63">
        <v>57</v>
      </c>
      <c r="B58" s="63" t="s">
        <v>437</v>
      </c>
      <c r="C58" s="3" t="s">
        <v>90</v>
      </c>
      <c r="D58" s="3" t="s">
        <v>8286</v>
      </c>
      <c r="E58" t="s">
        <v>2002</v>
      </c>
      <c r="F58" t="s">
        <v>82</v>
      </c>
      <c r="L58" t="s">
        <v>83</v>
      </c>
      <c r="M58" t="s">
        <v>85</v>
      </c>
      <c r="N58" t="s">
        <v>84</v>
      </c>
      <c r="O58" s="9" t="s">
        <v>91</v>
      </c>
      <c r="Q58" s="9"/>
      <c r="R58" s="9"/>
      <c r="S58" s="3" t="s">
        <v>2008</v>
      </c>
    </row>
    <row r="59" spans="1:19" x14ac:dyDescent="0.25">
      <c r="A59" s="63">
        <v>58</v>
      </c>
      <c r="B59" s="63" t="s">
        <v>437</v>
      </c>
      <c r="C59" s="3" t="s">
        <v>247</v>
      </c>
      <c r="D59" s="3" t="s">
        <v>8287</v>
      </c>
      <c r="E59" t="s">
        <v>86</v>
      </c>
      <c r="F59" t="s">
        <v>82</v>
      </c>
      <c r="L59" t="s">
        <v>83</v>
      </c>
      <c r="M59" t="s">
        <v>85</v>
      </c>
      <c r="N59" t="s">
        <v>84</v>
      </c>
      <c r="O59" s="9" t="s">
        <v>248</v>
      </c>
      <c r="Q59" s="9"/>
      <c r="R59" s="9"/>
      <c r="S59" s="3"/>
    </row>
    <row r="60" spans="1:19" x14ac:dyDescent="0.25">
      <c r="A60" s="63">
        <v>59</v>
      </c>
      <c r="B60" s="63" t="s">
        <v>437</v>
      </c>
      <c r="C60" s="3" t="s">
        <v>50</v>
      </c>
      <c r="D60" s="3" t="s">
        <v>8288</v>
      </c>
      <c r="E60" t="s">
        <v>86</v>
      </c>
      <c r="F60" t="s">
        <v>82</v>
      </c>
      <c r="L60" t="s">
        <v>83</v>
      </c>
      <c r="M60" t="s">
        <v>85</v>
      </c>
      <c r="N60" t="s">
        <v>84</v>
      </c>
      <c r="O60" s="9" t="s">
        <v>1989</v>
      </c>
      <c r="Q60" s="9"/>
      <c r="R60" s="9"/>
      <c r="S60" s="3" t="s">
        <v>2112</v>
      </c>
    </row>
    <row r="61" spans="1:19" x14ac:dyDescent="0.25">
      <c r="A61" s="63">
        <v>60</v>
      </c>
      <c r="B61" s="63" t="s">
        <v>437</v>
      </c>
      <c r="C61" s="3" t="s">
        <v>300</v>
      </c>
      <c r="D61" s="3" t="s">
        <v>8289</v>
      </c>
      <c r="E61" t="s">
        <v>86</v>
      </c>
      <c r="F61" t="s">
        <v>82</v>
      </c>
      <c r="L61" t="s">
        <v>83</v>
      </c>
      <c r="M61" t="s">
        <v>85</v>
      </c>
      <c r="N61" t="s">
        <v>84</v>
      </c>
      <c r="O61" s="9" t="s">
        <v>284</v>
      </c>
      <c r="Q61" s="9"/>
      <c r="R61" s="9"/>
      <c r="S61" s="3"/>
    </row>
    <row r="62" spans="1:19" x14ac:dyDescent="0.25">
      <c r="A62" s="63">
        <v>61</v>
      </c>
      <c r="B62" s="63" t="s">
        <v>437</v>
      </c>
      <c r="C62" s="3" t="s">
        <v>2047</v>
      </c>
      <c r="D62" s="3" t="s">
        <v>8290</v>
      </c>
      <c r="E62" t="s">
        <v>86</v>
      </c>
      <c r="F62" t="s">
        <v>82</v>
      </c>
      <c r="L62" t="s">
        <v>83</v>
      </c>
      <c r="M62" t="s">
        <v>85</v>
      </c>
      <c r="N62" t="s">
        <v>84</v>
      </c>
      <c r="O62" s="9" t="s">
        <v>1820</v>
      </c>
      <c r="P62" t="s">
        <v>1822</v>
      </c>
      <c r="Q62" s="9"/>
      <c r="R62" s="9"/>
      <c r="S62" s="3"/>
    </row>
    <row r="63" spans="1:19" x14ac:dyDescent="0.25">
      <c r="A63" s="63">
        <v>62</v>
      </c>
      <c r="B63" s="63" t="s">
        <v>437</v>
      </c>
      <c r="C63" s="3" t="s">
        <v>101</v>
      </c>
      <c r="D63" s="3" t="s">
        <v>8291</v>
      </c>
      <c r="E63" t="s">
        <v>86</v>
      </c>
      <c r="F63" t="s">
        <v>82</v>
      </c>
      <c r="L63" t="s">
        <v>83</v>
      </c>
      <c r="M63" t="s">
        <v>85</v>
      </c>
      <c r="N63" t="s">
        <v>84</v>
      </c>
      <c r="O63" s="9" t="s">
        <v>105</v>
      </c>
      <c r="Q63" s="9"/>
      <c r="R63" s="9"/>
      <c r="S63" s="3" t="s">
        <v>2095</v>
      </c>
    </row>
    <row r="64" spans="1:19" x14ac:dyDescent="0.25">
      <c r="A64" s="63">
        <v>63</v>
      </c>
      <c r="B64" s="63" t="s">
        <v>437</v>
      </c>
      <c r="C64" s="3" t="s">
        <v>2153</v>
      </c>
      <c r="D64" s="3" t="s">
        <v>8292</v>
      </c>
      <c r="E64" t="s">
        <v>86</v>
      </c>
      <c r="F64" t="s">
        <v>82</v>
      </c>
      <c r="L64" t="s">
        <v>83</v>
      </c>
      <c r="M64" t="s">
        <v>85</v>
      </c>
      <c r="N64" t="s">
        <v>84</v>
      </c>
      <c r="O64" s="9" t="s">
        <v>2170</v>
      </c>
      <c r="Q64" s="9"/>
      <c r="R64" s="9"/>
      <c r="S64" s="3"/>
    </row>
    <row r="65" spans="1:19" x14ac:dyDescent="0.25">
      <c r="A65" s="63">
        <v>64</v>
      </c>
      <c r="B65" s="63" t="s">
        <v>437</v>
      </c>
      <c r="C65" s="3" t="s">
        <v>51</v>
      </c>
      <c r="D65" s="3" t="s">
        <v>8293</v>
      </c>
      <c r="E65" t="s">
        <v>86</v>
      </c>
      <c r="F65" t="s">
        <v>82</v>
      </c>
      <c r="L65" t="s">
        <v>83</v>
      </c>
      <c r="M65" t="s">
        <v>85</v>
      </c>
      <c r="N65" t="s">
        <v>84</v>
      </c>
      <c r="O65" s="9" t="s">
        <v>2036</v>
      </c>
      <c r="Q65" s="9"/>
      <c r="R65" s="9"/>
      <c r="S65" s="3"/>
    </row>
    <row r="66" spans="1:19" x14ac:dyDescent="0.25">
      <c r="A66" s="63">
        <v>65</v>
      </c>
      <c r="B66" s="63" t="s">
        <v>437</v>
      </c>
      <c r="C66" s="3" t="s">
        <v>2072</v>
      </c>
      <c r="D66" s="3" t="s">
        <v>8294</v>
      </c>
      <c r="E66" t="s">
        <v>86</v>
      </c>
      <c r="F66" t="s">
        <v>82</v>
      </c>
      <c r="L66" t="s">
        <v>83</v>
      </c>
      <c r="M66" t="s">
        <v>85</v>
      </c>
      <c r="N66" t="s">
        <v>84</v>
      </c>
      <c r="O66" s="9" t="s">
        <v>2073</v>
      </c>
      <c r="Q66" s="9"/>
      <c r="R66" s="9"/>
      <c r="S66" s="3"/>
    </row>
    <row r="67" spans="1:19" x14ac:dyDescent="0.25">
      <c r="A67" s="63">
        <v>66</v>
      </c>
      <c r="B67" s="63" t="s">
        <v>437</v>
      </c>
      <c r="C67" s="3" t="s">
        <v>7161</v>
      </c>
      <c r="D67" s="3" t="s">
        <v>8295</v>
      </c>
      <c r="E67" t="s">
        <v>88</v>
      </c>
      <c r="F67" t="s">
        <v>82</v>
      </c>
      <c r="K67" t="s">
        <v>7262</v>
      </c>
      <c r="L67" t="s">
        <v>87</v>
      </c>
      <c r="M67" t="s">
        <v>85</v>
      </c>
      <c r="N67" t="s">
        <v>84</v>
      </c>
      <c r="O67" s="9" t="s">
        <v>7160</v>
      </c>
      <c r="Q67" s="9"/>
      <c r="R67" s="9"/>
      <c r="S67" s="3"/>
    </row>
    <row r="68" spans="1:19" x14ac:dyDescent="0.25">
      <c r="A68" s="63">
        <v>67</v>
      </c>
      <c r="B68" s="63" t="s">
        <v>437</v>
      </c>
      <c r="C68" s="3" t="s">
        <v>167</v>
      </c>
      <c r="D68" s="3" t="s">
        <v>8296</v>
      </c>
      <c r="E68" t="s">
        <v>89</v>
      </c>
      <c r="F68" t="s">
        <v>82</v>
      </c>
      <c r="L68" t="s">
        <v>83</v>
      </c>
      <c r="M68" t="s">
        <v>85</v>
      </c>
      <c r="N68" t="s">
        <v>84</v>
      </c>
      <c r="O68" s="9" t="s">
        <v>126</v>
      </c>
      <c r="Q68" s="9"/>
      <c r="R68" s="9"/>
      <c r="S68" s="3"/>
    </row>
    <row r="69" spans="1:19" x14ac:dyDescent="0.25">
      <c r="A69" s="63">
        <v>68</v>
      </c>
      <c r="B69" s="63" t="s">
        <v>437</v>
      </c>
      <c r="C69" s="3" t="s">
        <v>7037</v>
      </c>
      <c r="D69" s="3" t="s">
        <v>8297</v>
      </c>
      <c r="E69" t="s">
        <v>81</v>
      </c>
      <c r="F69" t="s">
        <v>82</v>
      </c>
      <c r="L69" t="s">
        <v>83</v>
      </c>
      <c r="M69" t="s">
        <v>84</v>
      </c>
      <c r="N69" t="s">
        <v>84</v>
      </c>
      <c r="O69" s="9" t="s">
        <v>7035</v>
      </c>
      <c r="Q69" s="9"/>
      <c r="R69" s="9"/>
      <c r="S69" s="3" t="s">
        <v>7038</v>
      </c>
    </row>
    <row r="70" spans="1:19" x14ac:dyDescent="0.25">
      <c r="A70" s="63">
        <v>69</v>
      </c>
      <c r="B70" s="63" t="s">
        <v>437</v>
      </c>
      <c r="C70" s="3" t="s">
        <v>2038</v>
      </c>
      <c r="D70" s="3" t="s">
        <v>8298</v>
      </c>
      <c r="E70" t="s">
        <v>89</v>
      </c>
      <c r="F70" t="s">
        <v>82</v>
      </c>
      <c r="L70" t="s">
        <v>83</v>
      </c>
      <c r="M70" t="s">
        <v>85</v>
      </c>
      <c r="N70" t="s">
        <v>84</v>
      </c>
      <c r="O70" s="9" t="s">
        <v>1911</v>
      </c>
      <c r="Q70" s="9"/>
      <c r="R70" s="9"/>
      <c r="S70" s="3"/>
    </row>
    <row r="71" spans="1:19" x14ac:dyDescent="0.25">
      <c r="A71" s="63">
        <v>70</v>
      </c>
      <c r="B71" s="63" t="s">
        <v>437</v>
      </c>
      <c r="C71" s="3" t="s">
        <v>1864</v>
      </c>
      <c r="D71" s="3" t="s">
        <v>8299</v>
      </c>
      <c r="E71" t="s">
        <v>89</v>
      </c>
      <c r="F71" t="s">
        <v>82</v>
      </c>
      <c r="L71" t="s">
        <v>83</v>
      </c>
      <c r="M71" t="s">
        <v>85</v>
      </c>
      <c r="N71" t="s">
        <v>84</v>
      </c>
      <c r="O71" s="9" t="s">
        <v>1806</v>
      </c>
      <c r="Q71" s="9"/>
      <c r="R71" s="9"/>
      <c r="S71" s="3" t="s">
        <v>1807</v>
      </c>
    </row>
    <row r="72" spans="1:19" x14ac:dyDescent="0.25">
      <c r="A72" s="63">
        <v>71</v>
      </c>
      <c r="B72" s="63" t="s">
        <v>437</v>
      </c>
      <c r="C72" s="3" t="s">
        <v>168</v>
      </c>
      <c r="D72" s="3" t="s">
        <v>8300</v>
      </c>
      <c r="E72" t="s">
        <v>89</v>
      </c>
      <c r="F72" t="s">
        <v>82</v>
      </c>
      <c r="L72" t="s">
        <v>83</v>
      </c>
      <c r="M72" t="s">
        <v>85</v>
      </c>
      <c r="N72" t="s">
        <v>84</v>
      </c>
      <c r="O72" s="9" t="s">
        <v>127</v>
      </c>
      <c r="Q72" s="9"/>
      <c r="R72" s="9"/>
      <c r="S72" s="3"/>
    </row>
    <row r="73" spans="1:19" x14ac:dyDescent="0.25">
      <c r="A73" s="63">
        <v>72</v>
      </c>
      <c r="B73" s="63" t="s">
        <v>437</v>
      </c>
      <c r="C73" s="3" t="s">
        <v>211</v>
      </c>
      <c r="D73" s="3" t="s">
        <v>8301</v>
      </c>
      <c r="E73" t="s">
        <v>89</v>
      </c>
      <c r="F73" t="s">
        <v>82</v>
      </c>
      <c r="L73" t="s">
        <v>83</v>
      </c>
      <c r="M73" t="s">
        <v>85</v>
      </c>
      <c r="N73" t="s">
        <v>84</v>
      </c>
      <c r="O73" s="9" t="s">
        <v>210</v>
      </c>
      <c r="Q73" s="9"/>
      <c r="R73" s="9"/>
      <c r="S73" s="3"/>
    </row>
    <row r="74" spans="1:19" x14ac:dyDescent="0.25">
      <c r="A74" s="63">
        <v>73</v>
      </c>
      <c r="B74" s="63" t="s">
        <v>437</v>
      </c>
      <c r="C74" s="3" t="s">
        <v>169</v>
      </c>
      <c r="D74" s="3" t="s">
        <v>8302</v>
      </c>
      <c r="E74" t="s">
        <v>89</v>
      </c>
      <c r="F74" t="s">
        <v>82</v>
      </c>
      <c r="L74" t="s">
        <v>83</v>
      </c>
      <c r="M74" t="s">
        <v>85</v>
      </c>
      <c r="N74" t="s">
        <v>84</v>
      </c>
      <c r="O74" s="9" t="s">
        <v>2122</v>
      </c>
      <c r="Q74" s="9"/>
      <c r="R74" s="9"/>
      <c r="S74" s="3"/>
    </row>
    <row r="75" spans="1:19" x14ac:dyDescent="0.25">
      <c r="A75" s="63">
        <v>74</v>
      </c>
      <c r="B75" s="63" t="s">
        <v>437</v>
      </c>
      <c r="C75" s="3" t="s">
        <v>163</v>
      </c>
      <c r="D75" s="3" t="s">
        <v>8303</v>
      </c>
      <c r="E75" t="s">
        <v>89</v>
      </c>
      <c r="F75" t="s">
        <v>82</v>
      </c>
      <c r="L75" t="s">
        <v>83</v>
      </c>
      <c r="M75" t="s">
        <v>85</v>
      </c>
      <c r="N75" t="s">
        <v>84</v>
      </c>
      <c r="O75" s="9" t="s">
        <v>128</v>
      </c>
      <c r="Q75" s="9"/>
      <c r="R75" s="9"/>
      <c r="S75" s="3"/>
    </row>
    <row r="76" spans="1:19" x14ac:dyDescent="0.25">
      <c r="A76" s="63">
        <v>75</v>
      </c>
      <c r="B76" s="63" t="s">
        <v>437</v>
      </c>
      <c r="C76" s="3" t="s">
        <v>1865</v>
      </c>
      <c r="D76" s="3" t="s">
        <v>8304</v>
      </c>
      <c r="E76" t="s">
        <v>89</v>
      </c>
      <c r="F76" t="s">
        <v>82</v>
      </c>
      <c r="L76" t="s">
        <v>83</v>
      </c>
      <c r="M76" t="s">
        <v>85</v>
      </c>
      <c r="N76" t="s">
        <v>84</v>
      </c>
      <c r="O76" s="9" t="s">
        <v>2123</v>
      </c>
      <c r="Q76" s="9"/>
      <c r="R76" s="9"/>
      <c r="S76" s="3" t="s">
        <v>2124</v>
      </c>
    </row>
    <row r="77" spans="1:19" x14ac:dyDescent="0.25">
      <c r="A77" s="63">
        <v>77</v>
      </c>
      <c r="B77" s="63" t="s">
        <v>437</v>
      </c>
      <c r="C77" s="3" t="s">
        <v>7334</v>
      </c>
      <c r="D77" s="3" t="s">
        <v>8305</v>
      </c>
      <c r="E77" t="s">
        <v>7274</v>
      </c>
      <c r="F77" t="s">
        <v>82</v>
      </c>
      <c r="L77" t="s">
        <v>83</v>
      </c>
      <c r="M77" t="s">
        <v>84</v>
      </c>
      <c r="N77" t="s">
        <v>84</v>
      </c>
      <c r="O77" s="9" t="s">
        <v>7230</v>
      </c>
      <c r="Q77" s="9"/>
      <c r="R77" s="9"/>
      <c r="S77" s="3"/>
    </row>
    <row r="78" spans="1:19" x14ac:dyDescent="0.25">
      <c r="A78" s="63">
        <v>78</v>
      </c>
      <c r="B78" s="63" t="s">
        <v>437</v>
      </c>
      <c r="C78" s="3" t="s">
        <v>7156</v>
      </c>
      <c r="D78" s="3" t="s">
        <v>8306</v>
      </c>
      <c r="E78" t="s">
        <v>88</v>
      </c>
      <c r="F78" t="s">
        <v>82</v>
      </c>
      <c r="K78" t="s">
        <v>7262</v>
      </c>
      <c r="L78" t="s">
        <v>87</v>
      </c>
      <c r="M78" t="s">
        <v>85</v>
      </c>
      <c r="N78" t="s">
        <v>84</v>
      </c>
      <c r="O78" s="9" t="s">
        <v>7197</v>
      </c>
      <c r="Q78" s="9"/>
      <c r="R78" s="9"/>
      <c r="S78" s="3"/>
    </row>
    <row r="79" spans="1:19" x14ac:dyDescent="0.25">
      <c r="A79" s="63">
        <v>79</v>
      </c>
      <c r="B79" s="63" t="s">
        <v>437</v>
      </c>
      <c r="C79" s="3" t="s">
        <v>2046</v>
      </c>
      <c r="D79" s="3" t="s">
        <v>8307</v>
      </c>
      <c r="E79" t="s">
        <v>81</v>
      </c>
      <c r="F79" t="s">
        <v>82</v>
      </c>
      <c r="L79" t="s">
        <v>83</v>
      </c>
      <c r="M79" t="s">
        <v>85</v>
      </c>
      <c r="N79" t="s">
        <v>84</v>
      </c>
      <c r="O79" s="9" t="s">
        <v>151</v>
      </c>
      <c r="Q79" s="9"/>
      <c r="R79" s="9"/>
      <c r="S79" s="3"/>
    </row>
    <row r="80" spans="1:19" x14ac:dyDescent="0.25">
      <c r="A80" s="63">
        <v>80</v>
      </c>
      <c r="B80" s="63" t="s">
        <v>437</v>
      </c>
      <c r="C80" s="3" t="s">
        <v>146</v>
      </c>
      <c r="D80" s="3" t="s">
        <v>8308</v>
      </c>
      <c r="E80" t="s">
        <v>81</v>
      </c>
      <c r="F80" t="s">
        <v>82</v>
      </c>
      <c r="L80" t="s">
        <v>83</v>
      </c>
      <c r="M80" t="s">
        <v>85</v>
      </c>
      <c r="N80" t="s">
        <v>84</v>
      </c>
      <c r="O80" s="9" t="s">
        <v>150</v>
      </c>
      <c r="Q80" s="9"/>
      <c r="R80" s="9"/>
      <c r="S80" s="3"/>
    </row>
    <row r="81" spans="1:19" x14ac:dyDescent="0.25">
      <c r="A81" s="63">
        <v>81</v>
      </c>
      <c r="B81" s="63" t="s">
        <v>437</v>
      </c>
      <c r="C81" s="3" t="s">
        <v>145</v>
      </c>
      <c r="D81" s="3" t="s">
        <v>8309</v>
      </c>
      <c r="E81" t="s">
        <v>81</v>
      </c>
      <c r="F81" t="s">
        <v>82</v>
      </c>
      <c r="L81" t="s">
        <v>83</v>
      </c>
      <c r="M81" t="s">
        <v>85</v>
      </c>
      <c r="N81" t="s">
        <v>84</v>
      </c>
      <c r="O81" s="9" t="s">
        <v>149</v>
      </c>
      <c r="Q81" s="9"/>
      <c r="R81" s="9"/>
      <c r="S81" s="3"/>
    </row>
    <row r="82" spans="1:19" x14ac:dyDescent="0.25">
      <c r="A82" s="63">
        <v>82</v>
      </c>
      <c r="B82" s="63" t="s">
        <v>437</v>
      </c>
      <c r="C82" s="3" t="s">
        <v>147</v>
      </c>
      <c r="D82" s="3" t="s">
        <v>8310</v>
      </c>
      <c r="E82" t="s">
        <v>81</v>
      </c>
      <c r="F82" t="s">
        <v>82</v>
      </c>
      <c r="L82" t="s">
        <v>83</v>
      </c>
      <c r="M82" t="s">
        <v>85</v>
      </c>
      <c r="N82" t="s">
        <v>84</v>
      </c>
      <c r="O82" s="9" t="s">
        <v>152</v>
      </c>
      <c r="Q82" s="9"/>
      <c r="R82" s="9"/>
      <c r="S82" s="3"/>
    </row>
    <row r="83" spans="1:19" x14ac:dyDescent="0.25">
      <c r="A83" s="63">
        <v>83</v>
      </c>
      <c r="B83" s="63" t="s">
        <v>437</v>
      </c>
      <c r="C83" s="3" t="s">
        <v>144</v>
      </c>
      <c r="D83" s="3" t="s">
        <v>8311</v>
      </c>
      <c r="E83" t="s">
        <v>81</v>
      </c>
      <c r="F83" t="s">
        <v>82</v>
      </c>
      <c r="L83" t="s">
        <v>83</v>
      </c>
      <c r="M83" t="s">
        <v>85</v>
      </c>
      <c r="N83" t="s">
        <v>84</v>
      </c>
      <c r="O83" s="9" t="s">
        <v>148</v>
      </c>
      <c r="Q83" s="9"/>
      <c r="R83" s="9"/>
      <c r="S83" s="3"/>
    </row>
    <row r="84" spans="1:19" x14ac:dyDescent="0.25">
      <c r="A84" s="63">
        <v>84</v>
      </c>
      <c r="B84" s="63" t="s">
        <v>437</v>
      </c>
      <c r="C84" s="3" t="s">
        <v>2035</v>
      </c>
      <c r="D84" s="3" t="s">
        <v>8312</v>
      </c>
      <c r="E84" t="s">
        <v>81</v>
      </c>
      <c r="F84" t="s">
        <v>82</v>
      </c>
      <c r="L84" t="s">
        <v>83</v>
      </c>
      <c r="M84" t="s">
        <v>85</v>
      </c>
      <c r="N84" t="s">
        <v>84</v>
      </c>
      <c r="O84" s="9" t="s">
        <v>2033</v>
      </c>
      <c r="Q84" s="9"/>
      <c r="R84" s="9"/>
      <c r="S84" s="3"/>
    </row>
    <row r="85" spans="1:19" x14ac:dyDescent="0.25">
      <c r="A85" s="63">
        <v>85</v>
      </c>
      <c r="B85" s="63" t="s">
        <v>437</v>
      </c>
      <c r="C85" s="3" t="s">
        <v>7061</v>
      </c>
      <c r="D85" s="3" t="s">
        <v>8313</v>
      </c>
      <c r="E85" t="s">
        <v>81</v>
      </c>
      <c r="F85" t="s">
        <v>82</v>
      </c>
      <c r="L85" t="s">
        <v>83</v>
      </c>
      <c r="M85" t="s">
        <v>85</v>
      </c>
      <c r="N85" t="s">
        <v>84</v>
      </c>
      <c r="O85" s="9" t="s">
        <v>7062</v>
      </c>
      <c r="Q85" s="9"/>
      <c r="R85" s="9"/>
      <c r="S85" s="3" t="s">
        <v>7063</v>
      </c>
    </row>
    <row r="86" spans="1:19" x14ac:dyDescent="0.25">
      <c r="A86" s="63">
        <v>86</v>
      </c>
      <c r="B86" s="63" t="s">
        <v>437</v>
      </c>
      <c r="C86" s="3" t="s">
        <v>2023</v>
      </c>
      <c r="D86" s="3" t="s">
        <v>8314</v>
      </c>
      <c r="E86" t="s">
        <v>81</v>
      </c>
      <c r="F86" t="s">
        <v>82</v>
      </c>
      <c r="L86" t="s">
        <v>83</v>
      </c>
      <c r="M86" t="s">
        <v>85</v>
      </c>
      <c r="N86" t="s">
        <v>84</v>
      </c>
      <c r="O86" s="9" t="s">
        <v>2013</v>
      </c>
      <c r="Q86" s="9"/>
      <c r="R86" s="9"/>
      <c r="S86" s="3"/>
    </row>
    <row r="87" spans="1:19" x14ac:dyDescent="0.25">
      <c r="A87" s="63">
        <v>87</v>
      </c>
      <c r="B87" s="63" t="s">
        <v>437</v>
      </c>
      <c r="C87" s="3" t="s">
        <v>1824</v>
      </c>
      <c r="D87" s="3" t="s">
        <v>8315</v>
      </c>
      <c r="E87" t="s">
        <v>81</v>
      </c>
      <c r="F87" t="s">
        <v>82</v>
      </c>
      <c r="L87" t="s">
        <v>83</v>
      </c>
      <c r="M87" t="s">
        <v>84</v>
      </c>
      <c r="N87" t="s">
        <v>84</v>
      </c>
      <c r="O87" s="9" t="s">
        <v>2091</v>
      </c>
      <c r="Q87" s="9"/>
      <c r="R87" s="9"/>
      <c r="S87" s="3"/>
    </row>
    <row r="88" spans="1:19" x14ac:dyDescent="0.25">
      <c r="A88" s="63">
        <v>88</v>
      </c>
      <c r="B88" s="63" t="s">
        <v>437</v>
      </c>
      <c r="C88" s="3" t="s">
        <v>1826</v>
      </c>
      <c r="D88" s="3" t="s">
        <v>8316</v>
      </c>
      <c r="E88" t="s">
        <v>81</v>
      </c>
      <c r="F88" t="s">
        <v>82</v>
      </c>
      <c r="L88" t="s">
        <v>83</v>
      </c>
      <c r="M88" t="s">
        <v>84</v>
      </c>
      <c r="N88" t="s">
        <v>84</v>
      </c>
      <c r="O88" s="9" t="s">
        <v>2093</v>
      </c>
      <c r="Q88" s="9"/>
      <c r="R88" s="9"/>
      <c r="S88" s="3"/>
    </row>
    <row r="89" spans="1:19" x14ac:dyDescent="0.25">
      <c r="A89" s="63">
        <v>89</v>
      </c>
      <c r="B89" s="63" t="s">
        <v>437</v>
      </c>
      <c r="C89" s="3" t="s">
        <v>1825</v>
      </c>
      <c r="D89" s="3" t="s">
        <v>8317</v>
      </c>
      <c r="E89" t="s">
        <v>81</v>
      </c>
      <c r="F89" t="s">
        <v>333</v>
      </c>
      <c r="L89" t="s">
        <v>83</v>
      </c>
      <c r="M89" t="s">
        <v>84</v>
      </c>
      <c r="N89" t="s">
        <v>84</v>
      </c>
      <c r="O89" s="9" t="s">
        <v>2092</v>
      </c>
      <c r="Q89" s="9"/>
      <c r="R89" s="9"/>
      <c r="S89" s="3"/>
    </row>
    <row r="90" spans="1:19" x14ac:dyDescent="0.25">
      <c r="A90" s="63">
        <v>90</v>
      </c>
      <c r="B90" s="63" t="s">
        <v>437</v>
      </c>
      <c r="C90" s="3" t="s">
        <v>26</v>
      </c>
      <c r="D90" s="3" t="s">
        <v>8318</v>
      </c>
      <c r="E90" t="s">
        <v>81</v>
      </c>
      <c r="F90" t="s">
        <v>82</v>
      </c>
      <c r="L90" t="s">
        <v>83</v>
      </c>
      <c r="M90" t="s">
        <v>84</v>
      </c>
      <c r="N90" t="s">
        <v>84</v>
      </c>
      <c r="O90" s="9" t="s">
        <v>24</v>
      </c>
      <c r="Q90" s="9"/>
      <c r="R90" s="9"/>
      <c r="S90" s="3" t="s">
        <v>2134</v>
      </c>
    </row>
    <row r="91" spans="1:19" x14ac:dyDescent="0.25">
      <c r="A91" s="63">
        <v>91</v>
      </c>
      <c r="B91" s="63" t="s">
        <v>437</v>
      </c>
      <c r="C91" s="3" t="s">
        <v>285</v>
      </c>
      <c r="D91" s="3" t="s">
        <v>8319</v>
      </c>
      <c r="E91" t="s">
        <v>81</v>
      </c>
      <c r="F91" t="s">
        <v>82</v>
      </c>
      <c r="L91" t="s">
        <v>83</v>
      </c>
      <c r="M91" t="s">
        <v>84</v>
      </c>
      <c r="N91" t="s">
        <v>84</v>
      </c>
      <c r="O91" s="9" t="s">
        <v>291</v>
      </c>
      <c r="Q91" s="9"/>
      <c r="R91" s="9"/>
      <c r="S91" s="3"/>
    </row>
    <row r="92" spans="1:19" x14ac:dyDescent="0.25">
      <c r="A92" s="63">
        <v>92</v>
      </c>
      <c r="B92" s="63" t="s">
        <v>437</v>
      </c>
      <c r="C92" s="3" t="s">
        <v>258</v>
      </c>
      <c r="D92" s="3" t="s">
        <v>8320</v>
      </c>
      <c r="E92" t="s">
        <v>81</v>
      </c>
      <c r="F92" t="s">
        <v>82</v>
      </c>
      <c r="L92" t="s">
        <v>83</v>
      </c>
      <c r="M92" t="s">
        <v>84</v>
      </c>
      <c r="N92" t="s">
        <v>84</v>
      </c>
      <c r="O92" s="9" t="s">
        <v>253</v>
      </c>
      <c r="Q92" s="9"/>
      <c r="R92" s="9"/>
      <c r="S92" s="3"/>
    </row>
    <row r="93" spans="1:19" x14ac:dyDescent="0.25">
      <c r="A93" s="63">
        <v>93</v>
      </c>
      <c r="B93" s="63" t="s">
        <v>437</v>
      </c>
      <c r="C93" s="3" t="s">
        <v>2154</v>
      </c>
      <c r="D93" s="3" t="s">
        <v>8321</v>
      </c>
      <c r="E93" t="s">
        <v>81</v>
      </c>
      <c r="F93" t="s">
        <v>82</v>
      </c>
      <c r="L93" t="s">
        <v>83</v>
      </c>
      <c r="M93" t="s">
        <v>84</v>
      </c>
      <c r="N93" t="s">
        <v>84</v>
      </c>
      <c r="O93" s="9" t="s">
        <v>2171</v>
      </c>
      <c r="Q93" s="9"/>
      <c r="R93" s="9"/>
      <c r="S93" s="3"/>
    </row>
    <row r="94" spans="1:19" x14ac:dyDescent="0.25">
      <c r="A94" s="63">
        <v>94</v>
      </c>
      <c r="B94" s="63" t="s">
        <v>437</v>
      </c>
      <c r="C94" s="3" t="s">
        <v>2964</v>
      </c>
      <c r="D94" s="3" t="s">
        <v>8322</v>
      </c>
      <c r="E94" t="s">
        <v>81</v>
      </c>
      <c r="F94" t="s">
        <v>82</v>
      </c>
      <c r="L94" t="s">
        <v>83</v>
      </c>
      <c r="M94" t="s">
        <v>84</v>
      </c>
      <c r="N94" t="s">
        <v>84</v>
      </c>
      <c r="O94" s="9" t="s">
        <v>2962</v>
      </c>
      <c r="Q94" s="9"/>
      <c r="R94" s="9"/>
      <c r="S94" s="3" t="s">
        <v>2124</v>
      </c>
    </row>
    <row r="95" spans="1:19" x14ac:dyDescent="0.25">
      <c r="A95" s="63">
        <v>95</v>
      </c>
      <c r="B95" s="63" t="s">
        <v>437</v>
      </c>
      <c r="C95" s="3" t="s">
        <v>7329</v>
      </c>
      <c r="D95" s="3" t="s">
        <v>8323</v>
      </c>
      <c r="E95" t="s">
        <v>81</v>
      </c>
      <c r="F95" t="s">
        <v>82</v>
      </c>
      <c r="L95" t="s">
        <v>83</v>
      </c>
      <c r="M95" t="s">
        <v>84</v>
      </c>
      <c r="N95" t="s">
        <v>84</v>
      </c>
      <c r="O95" s="9" t="s">
        <v>7232</v>
      </c>
      <c r="Q95" s="9"/>
      <c r="R95" s="9"/>
      <c r="S95" s="3"/>
    </row>
    <row r="96" spans="1:19" x14ac:dyDescent="0.25">
      <c r="A96" s="63">
        <v>96</v>
      </c>
      <c r="B96" s="63" t="s">
        <v>437</v>
      </c>
      <c r="C96" s="3" t="s">
        <v>2965</v>
      </c>
      <c r="D96" s="3" t="s">
        <v>8324</v>
      </c>
      <c r="E96" t="s">
        <v>81</v>
      </c>
      <c r="F96" t="s">
        <v>333</v>
      </c>
      <c r="L96" t="s">
        <v>83</v>
      </c>
      <c r="M96" t="s">
        <v>84</v>
      </c>
      <c r="N96" t="s">
        <v>84</v>
      </c>
      <c r="O96" s="9" t="s">
        <v>2963</v>
      </c>
      <c r="Q96" s="9"/>
      <c r="R96" s="9"/>
      <c r="S96" s="3"/>
    </row>
    <row r="97" spans="1:19" x14ac:dyDescent="0.25">
      <c r="A97" s="63">
        <v>97</v>
      </c>
      <c r="B97" s="63" t="s">
        <v>437</v>
      </c>
      <c r="C97" s="3" t="s">
        <v>7912</v>
      </c>
      <c r="D97" s="3" t="s">
        <v>8325</v>
      </c>
      <c r="E97" t="s">
        <v>81</v>
      </c>
      <c r="F97" t="s">
        <v>82</v>
      </c>
      <c r="L97" t="s">
        <v>83</v>
      </c>
      <c r="M97" t="s">
        <v>84</v>
      </c>
      <c r="N97" t="s">
        <v>84</v>
      </c>
      <c r="O97" s="9" t="s">
        <v>7913</v>
      </c>
      <c r="Q97" s="9"/>
      <c r="R97" s="9"/>
      <c r="S97" s="3" t="s">
        <v>2124</v>
      </c>
    </row>
    <row r="98" spans="1:19" x14ac:dyDescent="0.25">
      <c r="A98" s="63">
        <v>98</v>
      </c>
      <c r="B98" s="63" t="s">
        <v>437</v>
      </c>
      <c r="C98" s="3" t="s">
        <v>7914</v>
      </c>
      <c r="D98" s="3" t="s">
        <v>8326</v>
      </c>
      <c r="E98" t="s">
        <v>81</v>
      </c>
      <c r="F98" t="s">
        <v>82</v>
      </c>
      <c r="L98" t="s">
        <v>83</v>
      </c>
      <c r="M98" t="s">
        <v>84</v>
      </c>
      <c r="N98" t="s">
        <v>84</v>
      </c>
      <c r="O98" s="9" t="s">
        <v>7915</v>
      </c>
      <c r="Q98" s="9"/>
      <c r="R98" s="9"/>
      <c r="S98" s="3" t="s">
        <v>2124</v>
      </c>
    </row>
    <row r="99" spans="1:19" x14ac:dyDescent="0.25">
      <c r="A99" s="63">
        <v>99</v>
      </c>
      <c r="B99" s="63" t="s">
        <v>437</v>
      </c>
      <c r="C99" s="3" t="s">
        <v>7916</v>
      </c>
      <c r="D99" s="3" t="s">
        <v>8327</v>
      </c>
      <c r="E99" t="s">
        <v>81</v>
      </c>
      <c r="F99" t="s">
        <v>333</v>
      </c>
      <c r="L99" t="s">
        <v>83</v>
      </c>
      <c r="M99" t="s">
        <v>84</v>
      </c>
      <c r="N99" t="s">
        <v>84</v>
      </c>
      <c r="O99" s="9" t="s">
        <v>7917</v>
      </c>
      <c r="Q99" s="9"/>
      <c r="R99" s="9"/>
      <c r="S99" s="3"/>
    </row>
    <row r="100" spans="1:19" x14ac:dyDescent="0.25">
      <c r="A100" s="63">
        <v>100</v>
      </c>
      <c r="B100" s="63" t="s">
        <v>437</v>
      </c>
      <c r="C100" s="3" t="s">
        <v>313</v>
      </c>
      <c r="D100" s="3" t="s">
        <v>8328</v>
      </c>
      <c r="E100" t="s">
        <v>81</v>
      </c>
      <c r="F100" t="s">
        <v>334</v>
      </c>
      <c r="J100" t="s">
        <v>1937</v>
      </c>
      <c r="L100" t="s">
        <v>83</v>
      </c>
      <c r="M100" t="s">
        <v>84</v>
      </c>
      <c r="N100" t="s">
        <v>84</v>
      </c>
      <c r="O100" s="9" t="s">
        <v>312</v>
      </c>
      <c r="Q100" s="9"/>
      <c r="R100" s="9"/>
      <c r="S100" s="3"/>
    </row>
    <row r="101" spans="1:19" x14ac:dyDescent="0.25">
      <c r="A101" s="63">
        <v>101</v>
      </c>
      <c r="B101" s="63" t="s">
        <v>437</v>
      </c>
      <c r="C101" s="3" t="s">
        <v>303</v>
      </c>
      <c r="D101" s="3" t="s">
        <v>8329</v>
      </c>
      <c r="E101" t="s">
        <v>88</v>
      </c>
      <c r="F101" t="s">
        <v>82</v>
      </c>
      <c r="L101" t="s">
        <v>83</v>
      </c>
      <c r="M101" t="s">
        <v>85</v>
      </c>
      <c r="N101" t="s">
        <v>84</v>
      </c>
      <c r="O101" s="9" t="s">
        <v>319</v>
      </c>
      <c r="Q101" s="9" t="s">
        <v>325</v>
      </c>
      <c r="R101" s="9"/>
      <c r="S101" s="3"/>
    </row>
    <row r="102" spans="1:19" x14ac:dyDescent="0.25">
      <c r="A102" s="63">
        <v>102</v>
      </c>
      <c r="B102" s="63" t="s">
        <v>437</v>
      </c>
      <c r="C102" s="3" t="s">
        <v>306</v>
      </c>
      <c r="D102" s="3" t="s">
        <v>8330</v>
      </c>
      <c r="E102" t="s">
        <v>81</v>
      </c>
      <c r="F102" t="s">
        <v>82</v>
      </c>
      <c r="L102" t="s">
        <v>83</v>
      </c>
      <c r="M102" t="s">
        <v>84</v>
      </c>
      <c r="N102" t="s">
        <v>84</v>
      </c>
      <c r="O102" s="9" t="s">
        <v>307</v>
      </c>
      <c r="Q102" s="9"/>
      <c r="R102" s="9"/>
      <c r="S102" s="3"/>
    </row>
    <row r="103" spans="1:19" x14ac:dyDescent="0.25">
      <c r="A103" s="63">
        <v>103</v>
      </c>
      <c r="B103" s="63" t="s">
        <v>437</v>
      </c>
      <c r="C103" s="3" t="s">
        <v>309</v>
      </c>
      <c r="D103" s="3" t="s">
        <v>8331</v>
      </c>
      <c r="E103" t="s">
        <v>81</v>
      </c>
      <c r="F103" t="s">
        <v>82</v>
      </c>
      <c r="L103" t="s">
        <v>83</v>
      </c>
      <c r="M103" t="s">
        <v>84</v>
      </c>
      <c r="N103" t="s">
        <v>84</v>
      </c>
      <c r="O103" s="9" t="s">
        <v>311</v>
      </c>
      <c r="Q103" s="9"/>
      <c r="R103" s="9"/>
      <c r="S103" s="3"/>
    </row>
    <row r="104" spans="1:19" x14ac:dyDescent="0.25">
      <c r="A104" s="63">
        <v>104</v>
      </c>
      <c r="B104" s="63" t="s">
        <v>437</v>
      </c>
      <c r="C104" s="3" t="s">
        <v>308</v>
      </c>
      <c r="D104" s="3" t="s">
        <v>8332</v>
      </c>
      <c r="E104" t="s">
        <v>81</v>
      </c>
      <c r="F104" t="s">
        <v>333</v>
      </c>
      <c r="L104" t="s">
        <v>83</v>
      </c>
      <c r="M104" t="s">
        <v>84</v>
      </c>
      <c r="N104" t="s">
        <v>84</v>
      </c>
      <c r="O104" s="9" t="s">
        <v>310</v>
      </c>
      <c r="Q104" s="9"/>
      <c r="R104" s="9"/>
      <c r="S104" s="3"/>
    </row>
    <row r="105" spans="1:19" x14ac:dyDescent="0.25">
      <c r="A105" s="63">
        <v>105</v>
      </c>
      <c r="B105" s="63" t="s">
        <v>437</v>
      </c>
      <c r="C105" s="3" t="s">
        <v>243</v>
      </c>
      <c r="D105" s="3" t="s">
        <v>8333</v>
      </c>
      <c r="E105" t="s">
        <v>301</v>
      </c>
      <c r="F105" t="s">
        <v>82</v>
      </c>
      <c r="L105" t="s">
        <v>83</v>
      </c>
      <c r="M105" t="s">
        <v>85</v>
      </c>
      <c r="N105" t="s">
        <v>84</v>
      </c>
      <c r="O105" s="9" t="s">
        <v>171</v>
      </c>
      <c r="Q105" s="9"/>
      <c r="R105" s="9"/>
      <c r="S105" s="3"/>
    </row>
    <row r="106" spans="1:19" x14ac:dyDescent="0.25">
      <c r="A106" s="63">
        <v>106</v>
      </c>
      <c r="B106" s="63" t="s">
        <v>437</v>
      </c>
      <c r="C106" s="3" t="s">
        <v>406</v>
      </c>
      <c r="D106" s="3" t="s">
        <v>8334</v>
      </c>
      <c r="E106" t="s">
        <v>88</v>
      </c>
      <c r="F106" t="s">
        <v>82</v>
      </c>
      <c r="L106" t="s">
        <v>83</v>
      </c>
      <c r="M106" t="s">
        <v>85</v>
      </c>
      <c r="N106" t="s">
        <v>84</v>
      </c>
      <c r="O106" s="9" t="s">
        <v>407</v>
      </c>
      <c r="P106" t="s">
        <v>397</v>
      </c>
      <c r="Q106" s="9"/>
      <c r="R106" s="9"/>
      <c r="S106" s="3"/>
    </row>
    <row r="107" spans="1:19" x14ac:dyDescent="0.25">
      <c r="A107" s="63">
        <v>107</v>
      </c>
      <c r="B107" s="63" t="s">
        <v>437</v>
      </c>
      <c r="C107" s="3" t="s">
        <v>7221</v>
      </c>
      <c r="D107" s="3" t="s">
        <v>8335</v>
      </c>
      <c r="E107" t="s">
        <v>88</v>
      </c>
      <c r="F107" t="s">
        <v>82</v>
      </c>
      <c r="K107" t="s">
        <v>7233</v>
      </c>
      <c r="L107" t="s">
        <v>83</v>
      </c>
      <c r="M107" t="s">
        <v>85</v>
      </c>
      <c r="N107" t="s">
        <v>84</v>
      </c>
      <c r="O107" s="9" t="s">
        <v>7222</v>
      </c>
      <c r="Q107" s="9"/>
      <c r="R107" s="9"/>
      <c r="S107" s="3"/>
    </row>
    <row r="108" spans="1:19" x14ac:dyDescent="0.25">
      <c r="A108" s="63">
        <v>108</v>
      </c>
      <c r="B108" s="63" t="s">
        <v>437</v>
      </c>
      <c r="C108" s="3" t="s">
        <v>2063</v>
      </c>
      <c r="D108" s="3" t="s">
        <v>8336</v>
      </c>
      <c r="E108" t="s">
        <v>301</v>
      </c>
      <c r="F108" t="s">
        <v>82</v>
      </c>
      <c r="L108" t="s">
        <v>83</v>
      </c>
      <c r="M108" t="s">
        <v>85</v>
      </c>
      <c r="N108" t="s">
        <v>84</v>
      </c>
      <c r="O108" s="9" t="s">
        <v>427</v>
      </c>
      <c r="Q108" s="9"/>
      <c r="R108" s="9"/>
      <c r="S108" s="3"/>
    </row>
    <row r="109" spans="1:19" x14ac:dyDescent="0.25">
      <c r="A109" s="63">
        <v>109</v>
      </c>
      <c r="B109" s="63" t="s">
        <v>437</v>
      </c>
      <c r="C109" s="3" t="s">
        <v>231</v>
      </c>
      <c r="D109" s="3" t="s">
        <v>8337</v>
      </c>
      <c r="E109" t="s">
        <v>301</v>
      </c>
      <c r="F109" t="s">
        <v>82</v>
      </c>
      <c r="L109" t="s">
        <v>83</v>
      </c>
      <c r="M109" t="s">
        <v>85</v>
      </c>
      <c r="N109" t="s">
        <v>84</v>
      </c>
      <c r="O109" s="9" t="s">
        <v>235</v>
      </c>
      <c r="Q109" s="9"/>
      <c r="R109" s="9"/>
      <c r="S109" s="3"/>
    </row>
    <row r="110" spans="1:19" x14ac:dyDescent="0.25">
      <c r="A110" s="63">
        <v>110</v>
      </c>
      <c r="B110" s="63" t="s">
        <v>437</v>
      </c>
      <c r="C110" s="3" t="s">
        <v>1915</v>
      </c>
      <c r="D110" s="3" t="s">
        <v>8338</v>
      </c>
      <c r="E110" t="s">
        <v>301</v>
      </c>
      <c r="F110" t="s">
        <v>82</v>
      </c>
      <c r="L110" t="s">
        <v>83</v>
      </c>
      <c r="M110" t="s">
        <v>85</v>
      </c>
      <c r="N110" t="s">
        <v>84</v>
      </c>
      <c r="O110" s="9" t="s">
        <v>2127</v>
      </c>
      <c r="Q110" s="9"/>
      <c r="R110" s="9"/>
      <c r="S110" s="3"/>
    </row>
    <row r="111" spans="1:19" x14ac:dyDescent="0.25">
      <c r="A111" s="63">
        <v>111</v>
      </c>
      <c r="B111" s="63" t="s">
        <v>437</v>
      </c>
      <c r="C111" s="3" t="s">
        <v>249</v>
      </c>
      <c r="D111" s="3" t="s">
        <v>8339</v>
      </c>
      <c r="E111" t="s">
        <v>301</v>
      </c>
      <c r="F111" t="s">
        <v>82</v>
      </c>
      <c r="L111" t="s">
        <v>83</v>
      </c>
      <c r="M111" t="s">
        <v>85</v>
      </c>
      <c r="N111" t="s">
        <v>84</v>
      </c>
      <c r="O111" s="9" t="s">
        <v>238</v>
      </c>
      <c r="Q111" s="9"/>
      <c r="R111" s="9"/>
      <c r="S111" s="3"/>
    </row>
    <row r="112" spans="1:19" x14ac:dyDescent="0.25">
      <c r="A112" s="63">
        <v>112</v>
      </c>
      <c r="B112" s="63" t="s">
        <v>437</v>
      </c>
      <c r="C112" s="3" t="s">
        <v>393</v>
      </c>
      <c r="D112" s="3" t="s">
        <v>8340</v>
      </c>
      <c r="E112" t="s">
        <v>301</v>
      </c>
      <c r="F112" t="s">
        <v>82</v>
      </c>
      <c r="L112" t="s">
        <v>83</v>
      </c>
      <c r="M112" t="s">
        <v>85</v>
      </c>
      <c r="N112" t="s">
        <v>84</v>
      </c>
      <c r="O112" s="9" t="s">
        <v>2133</v>
      </c>
      <c r="Q112" s="9"/>
      <c r="R112" s="9"/>
      <c r="S112" s="3"/>
    </row>
    <row r="113" spans="1:19" x14ac:dyDescent="0.25">
      <c r="A113" s="63">
        <v>113</v>
      </c>
      <c r="B113" s="63" t="s">
        <v>437</v>
      </c>
      <c r="C113" s="3" t="s">
        <v>370</v>
      </c>
      <c r="D113" s="3" t="s">
        <v>8341</v>
      </c>
      <c r="E113" t="s">
        <v>301</v>
      </c>
      <c r="F113" t="s">
        <v>82</v>
      </c>
      <c r="L113" t="s">
        <v>83</v>
      </c>
      <c r="M113" t="s">
        <v>85</v>
      </c>
      <c r="N113" t="s">
        <v>84</v>
      </c>
      <c r="O113" s="9" t="s">
        <v>343</v>
      </c>
      <c r="Q113" s="9"/>
      <c r="R113" s="9"/>
      <c r="S113" s="3"/>
    </row>
    <row r="114" spans="1:19" x14ac:dyDescent="0.25">
      <c r="A114" s="63">
        <v>114</v>
      </c>
      <c r="B114" s="63" t="s">
        <v>437</v>
      </c>
      <c r="C114" s="3" t="s">
        <v>373</v>
      </c>
      <c r="D114" s="3" t="s">
        <v>8342</v>
      </c>
      <c r="E114" t="s">
        <v>301</v>
      </c>
      <c r="F114" t="s">
        <v>82</v>
      </c>
      <c r="L114" t="s">
        <v>83</v>
      </c>
      <c r="M114" t="s">
        <v>85</v>
      </c>
      <c r="N114" t="s">
        <v>84</v>
      </c>
      <c r="O114" s="9" t="s">
        <v>348</v>
      </c>
      <c r="Q114" s="9"/>
      <c r="R114" s="9"/>
      <c r="S114" s="3"/>
    </row>
    <row r="115" spans="1:19" x14ac:dyDescent="0.25">
      <c r="A115" s="63">
        <v>115</v>
      </c>
      <c r="B115" s="63" t="s">
        <v>437</v>
      </c>
      <c r="C115" s="3" t="s">
        <v>299</v>
      </c>
      <c r="D115" s="3" t="s">
        <v>8343</v>
      </c>
      <c r="E115" t="s">
        <v>301</v>
      </c>
      <c r="F115" t="s">
        <v>82</v>
      </c>
      <c r="L115" t="s">
        <v>83</v>
      </c>
      <c r="M115" t="s">
        <v>85</v>
      </c>
      <c r="N115" t="s">
        <v>84</v>
      </c>
      <c r="O115" s="9" t="s">
        <v>283</v>
      </c>
      <c r="Q115" s="9"/>
      <c r="R115" s="9"/>
      <c r="S115" s="3"/>
    </row>
    <row r="116" spans="1:19" x14ac:dyDescent="0.25">
      <c r="A116" s="63">
        <v>116</v>
      </c>
      <c r="B116" s="63" t="s">
        <v>437</v>
      </c>
      <c r="C116" s="3" t="s">
        <v>230</v>
      </c>
      <c r="D116" s="3" t="s">
        <v>8344</v>
      </c>
      <c r="E116" t="s">
        <v>301</v>
      </c>
      <c r="F116" t="s">
        <v>82</v>
      </c>
      <c r="L116" t="s">
        <v>83</v>
      </c>
      <c r="M116" t="s">
        <v>85</v>
      </c>
      <c r="N116" t="s">
        <v>84</v>
      </c>
      <c r="O116" s="9" t="s">
        <v>191</v>
      </c>
      <c r="Q116" s="9"/>
      <c r="R116" s="9"/>
      <c r="S116" s="3"/>
    </row>
    <row r="117" spans="1:19" x14ac:dyDescent="0.25">
      <c r="A117" s="63">
        <v>117</v>
      </c>
      <c r="B117" s="63" t="s">
        <v>437</v>
      </c>
      <c r="C117" s="3" t="s">
        <v>202</v>
      </c>
      <c r="D117" s="3" t="s">
        <v>8345</v>
      </c>
      <c r="E117" t="s">
        <v>301</v>
      </c>
      <c r="F117" t="s">
        <v>82</v>
      </c>
      <c r="L117" t="s">
        <v>83</v>
      </c>
      <c r="M117" t="s">
        <v>85</v>
      </c>
      <c r="N117" t="s">
        <v>84</v>
      </c>
      <c r="O117" s="9" t="s">
        <v>201</v>
      </c>
      <c r="Q117" s="9"/>
      <c r="R117" s="9"/>
      <c r="S117" s="3"/>
    </row>
    <row r="118" spans="1:19" x14ac:dyDescent="0.25">
      <c r="A118" s="63">
        <v>118</v>
      </c>
      <c r="B118" s="63" t="s">
        <v>437</v>
      </c>
      <c r="C118" s="3" t="s">
        <v>198</v>
      </c>
      <c r="D118" s="3" t="s">
        <v>8346</v>
      </c>
      <c r="E118" t="s">
        <v>301</v>
      </c>
      <c r="F118" t="s">
        <v>82</v>
      </c>
      <c r="L118" t="s">
        <v>83</v>
      </c>
      <c r="M118" t="s">
        <v>85</v>
      </c>
      <c r="N118" t="s">
        <v>84</v>
      </c>
      <c r="O118" s="9" t="s">
        <v>197</v>
      </c>
      <c r="Q118" s="9"/>
      <c r="R118" s="9"/>
      <c r="S118" s="3" t="s">
        <v>279</v>
      </c>
    </row>
    <row r="119" spans="1:19" x14ac:dyDescent="0.25">
      <c r="A119" s="63">
        <v>119</v>
      </c>
      <c r="B119" s="63" t="s">
        <v>437</v>
      </c>
      <c r="C119" s="3" t="s">
        <v>199</v>
      </c>
      <c r="D119" s="3" t="s">
        <v>8347</v>
      </c>
      <c r="E119" t="s">
        <v>301</v>
      </c>
      <c r="F119" t="s">
        <v>82</v>
      </c>
      <c r="L119" t="s">
        <v>83</v>
      </c>
      <c r="M119" t="s">
        <v>85</v>
      </c>
      <c r="N119" t="s">
        <v>84</v>
      </c>
      <c r="O119" s="9" t="s">
        <v>200</v>
      </c>
      <c r="Q119" s="9"/>
      <c r="R119" s="9"/>
      <c r="S119" s="3"/>
    </row>
    <row r="120" spans="1:19" x14ac:dyDescent="0.25">
      <c r="A120" s="63">
        <v>120</v>
      </c>
      <c r="B120" s="63" t="s">
        <v>437</v>
      </c>
      <c r="C120" s="3" t="s">
        <v>2060</v>
      </c>
      <c r="D120" s="3" t="s">
        <v>8348</v>
      </c>
      <c r="E120" t="s">
        <v>301</v>
      </c>
      <c r="F120" t="s">
        <v>82</v>
      </c>
      <c r="L120" t="s">
        <v>83</v>
      </c>
      <c r="M120" t="s">
        <v>85</v>
      </c>
      <c r="N120" t="s">
        <v>84</v>
      </c>
      <c r="O120" s="9" t="s">
        <v>282</v>
      </c>
      <c r="Q120" s="9"/>
      <c r="R120" s="9"/>
      <c r="S120" s="3"/>
    </row>
    <row r="121" spans="1:19" x14ac:dyDescent="0.25">
      <c r="A121" s="63">
        <v>121</v>
      </c>
      <c r="B121" s="63" t="s">
        <v>437</v>
      </c>
      <c r="C121" s="3" t="s">
        <v>367</v>
      </c>
      <c r="D121" s="3" t="s">
        <v>8349</v>
      </c>
      <c r="E121" t="s">
        <v>301</v>
      </c>
      <c r="F121" t="s">
        <v>82</v>
      </c>
      <c r="L121" t="s">
        <v>83</v>
      </c>
      <c r="M121" t="s">
        <v>85</v>
      </c>
      <c r="N121" t="s">
        <v>84</v>
      </c>
      <c r="O121" s="9" t="s">
        <v>344</v>
      </c>
      <c r="Q121" s="9"/>
      <c r="R121" s="9"/>
      <c r="S121" s="3"/>
    </row>
    <row r="122" spans="1:19" x14ac:dyDescent="0.25">
      <c r="A122" s="63">
        <v>122</v>
      </c>
      <c r="B122" s="63" t="s">
        <v>437</v>
      </c>
      <c r="C122" s="3" t="s">
        <v>364</v>
      </c>
      <c r="D122" s="3" t="s">
        <v>8350</v>
      </c>
      <c r="E122" t="s">
        <v>301</v>
      </c>
      <c r="F122" t="s">
        <v>82</v>
      </c>
      <c r="L122" t="s">
        <v>83</v>
      </c>
      <c r="M122" t="s">
        <v>85</v>
      </c>
      <c r="N122" t="s">
        <v>84</v>
      </c>
      <c r="O122" s="9" t="s">
        <v>338</v>
      </c>
      <c r="Q122" s="9"/>
      <c r="R122" s="9"/>
      <c r="S122" s="3"/>
    </row>
    <row r="123" spans="1:19" x14ac:dyDescent="0.25">
      <c r="A123" s="63">
        <v>123</v>
      </c>
      <c r="B123" s="63" t="s">
        <v>437</v>
      </c>
      <c r="C123" s="3" t="s">
        <v>389</v>
      </c>
      <c r="D123" s="3" t="s">
        <v>8351</v>
      </c>
      <c r="E123" t="s">
        <v>301</v>
      </c>
      <c r="F123" t="s">
        <v>82</v>
      </c>
      <c r="L123" t="s">
        <v>83</v>
      </c>
      <c r="M123" t="s">
        <v>85</v>
      </c>
      <c r="N123" t="s">
        <v>84</v>
      </c>
      <c r="O123" s="9" t="s">
        <v>340</v>
      </c>
      <c r="Q123" s="9"/>
      <c r="R123" s="9"/>
      <c r="S123" s="3"/>
    </row>
    <row r="124" spans="1:19" x14ac:dyDescent="0.25">
      <c r="A124" s="63">
        <v>124</v>
      </c>
      <c r="B124" s="63" t="s">
        <v>437</v>
      </c>
      <c r="C124" s="3" t="s">
        <v>388</v>
      </c>
      <c r="D124" s="3" t="s">
        <v>8352</v>
      </c>
      <c r="E124" t="s">
        <v>301</v>
      </c>
      <c r="F124" t="s">
        <v>82</v>
      </c>
      <c r="L124" t="s">
        <v>83</v>
      </c>
      <c r="M124" t="s">
        <v>85</v>
      </c>
      <c r="N124" t="s">
        <v>84</v>
      </c>
      <c r="O124" s="9" t="s">
        <v>339</v>
      </c>
      <c r="Q124" s="9"/>
      <c r="R124" s="9"/>
      <c r="S124" s="3"/>
    </row>
    <row r="125" spans="1:19" x14ac:dyDescent="0.25">
      <c r="A125" s="63">
        <v>125</v>
      </c>
      <c r="B125" s="63" t="s">
        <v>437</v>
      </c>
      <c r="C125" s="3" t="s">
        <v>2058</v>
      </c>
      <c r="D125" s="3" t="s">
        <v>8353</v>
      </c>
      <c r="E125" t="s">
        <v>301</v>
      </c>
      <c r="F125" t="s">
        <v>82</v>
      </c>
      <c r="L125" t="s">
        <v>83</v>
      </c>
      <c r="M125" t="s">
        <v>85</v>
      </c>
      <c r="N125" t="s">
        <v>84</v>
      </c>
      <c r="O125" s="9" t="s">
        <v>2126</v>
      </c>
      <c r="Q125" s="9"/>
      <c r="R125" s="9"/>
      <c r="S125" s="3"/>
    </row>
    <row r="126" spans="1:19" x14ac:dyDescent="0.25">
      <c r="A126" s="63">
        <v>126</v>
      </c>
      <c r="B126" s="63" t="s">
        <v>437</v>
      </c>
      <c r="C126" s="3" t="s">
        <v>225</v>
      </c>
      <c r="D126" s="3" t="s">
        <v>8354</v>
      </c>
      <c r="E126" t="s">
        <v>301</v>
      </c>
      <c r="F126" t="s">
        <v>82</v>
      </c>
      <c r="L126" t="s">
        <v>83</v>
      </c>
      <c r="M126" t="s">
        <v>85</v>
      </c>
      <c r="N126" t="s">
        <v>84</v>
      </c>
      <c r="O126" s="9" t="s">
        <v>186</v>
      </c>
      <c r="Q126" s="9"/>
      <c r="R126" s="9"/>
      <c r="S126" s="3"/>
    </row>
    <row r="127" spans="1:19" x14ac:dyDescent="0.25">
      <c r="A127" s="63">
        <v>127</v>
      </c>
      <c r="B127" s="63" t="s">
        <v>437</v>
      </c>
      <c r="C127" s="3" t="s">
        <v>2627</v>
      </c>
      <c r="D127" s="3" t="s">
        <v>8355</v>
      </c>
      <c r="E127" t="s">
        <v>301</v>
      </c>
      <c r="F127" t="s">
        <v>82</v>
      </c>
      <c r="L127" t="s">
        <v>83</v>
      </c>
      <c r="M127" t="s">
        <v>85</v>
      </c>
      <c r="N127" t="s">
        <v>84</v>
      </c>
      <c r="O127" s="9" t="s">
        <v>2626</v>
      </c>
      <c r="Q127" s="9"/>
      <c r="R127" s="9"/>
      <c r="S127" s="3"/>
    </row>
    <row r="128" spans="1:19" x14ac:dyDescent="0.25">
      <c r="A128" s="63">
        <v>128</v>
      </c>
      <c r="B128" s="63" t="s">
        <v>437</v>
      </c>
      <c r="C128" s="3" t="s">
        <v>2623</v>
      </c>
      <c r="D128" s="3" t="s">
        <v>8356</v>
      </c>
      <c r="E128" t="s">
        <v>301</v>
      </c>
      <c r="F128" t="s">
        <v>82</v>
      </c>
      <c r="L128" t="s">
        <v>83</v>
      </c>
      <c r="M128" t="s">
        <v>85</v>
      </c>
      <c r="N128" t="s">
        <v>84</v>
      </c>
      <c r="O128" s="9" t="s">
        <v>2624</v>
      </c>
      <c r="Q128" s="9"/>
      <c r="R128" s="9"/>
      <c r="S128" s="3"/>
    </row>
    <row r="129" spans="1:19" x14ac:dyDescent="0.25">
      <c r="A129" s="63">
        <v>129</v>
      </c>
      <c r="B129" s="63" t="s">
        <v>437</v>
      </c>
      <c r="C129" s="3" t="s">
        <v>217</v>
      </c>
      <c r="D129" s="3" t="s">
        <v>8357</v>
      </c>
      <c r="E129" t="s">
        <v>301</v>
      </c>
      <c r="F129" t="s">
        <v>82</v>
      </c>
      <c r="L129" t="s">
        <v>83</v>
      </c>
      <c r="M129" t="s">
        <v>85</v>
      </c>
      <c r="N129" t="s">
        <v>84</v>
      </c>
      <c r="O129" s="9" t="s">
        <v>177</v>
      </c>
      <c r="Q129" s="9"/>
      <c r="R129" s="9"/>
      <c r="S129" s="3"/>
    </row>
    <row r="130" spans="1:19" x14ac:dyDescent="0.25">
      <c r="A130" s="63">
        <v>130</v>
      </c>
      <c r="B130" s="63" t="s">
        <v>437</v>
      </c>
      <c r="C130" s="3" t="s">
        <v>2059</v>
      </c>
      <c r="D130" s="3" t="s">
        <v>8358</v>
      </c>
      <c r="E130" t="s">
        <v>301</v>
      </c>
      <c r="F130" t="s">
        <v>82</v>
      </c>
      <c r="L130" t="s">
        <v>83</v>
      </c>
      <c r="M130" t="s">
        <v>85</v>
      </c>
      <c r="N130" t="s">
        <v>84</v>
      </c>
      <c r="O130" s="9" t="s">
        <v>176</v>
      </c>
      <c r="Q130" s="9"/>
      <c r="R130" s="9"/>
      <c r="S130" s="3" t="s">
        <v>2136</v>
      </c>
    </row>
    <row r="131" spans="1:19" x14ac:dyDescent="0.25">
      <c r="A131" s="63">
        <v>131</v>
      </c>
      <c r="B131" s="63" t="s">
        <v>437</v>
      </c>
      <c r="C131" s="3" t="s">
        <v>214</v>
      </c>
      <c r="D131" s="3" t="s">
        <v>8359</v>
      </c>
      <c r="E131" t="s">
        <v>301</v>
      </c>
      <c r="F131" t="s">
        <v>82</v>
      </c>
      <c r="L131" t="s">
        <v>83</v>
      </c>
      <c r="M131" t="s">
        <v>85</v>
      </c>
      <c r="N131" t="s">
        <v>84</v>
      </c>
      <c r="O131" s="9" t="s">
        <v>2101</v>
      </c>
      <c r="Q131" s="9"/>
      <c r="R131" s="9"/>
      <c r="S131" s="3"/>
    </row>
    <row r="132" spans="1:19" x14ac:dyDescent="0.25">
      <c r="A132" s="63">
        <v>132</v>
      </c>
      <c r="B132" s="63" t="s">
        <v>437</v>
      </c>
      <c r="C132" s="3" t="s">
        <v>194</v>
      </c>
      <c r="D132" s="3" t="s">
        <v>8360</v>
      </c>
      <c r="E132" t="s">
        <v>301</v>
      </c>
      <c r="F132" t="s">
        <v>82</v>
      </c>
      <c r="L132" t="s">
        <v>83</v>
      </c>
      <c r="M132" t="s">
        <v>85</v>
      </c>
      <c r="N132" t="s">
        <v>84</v>
      </c>
      <c r="O132" s="9" t="s">
        <v>193</v>
      </c>
      <c r="Q132" s="9"/>
      <c r="R132" s="9"/>
      <c r="S132" s="3" t="s">
        <v>2044</v>
      </c>
    </row>
    <row r="133" spans="1:19" x14ac:dyDescent="0.25">
      <c r="A133" s="63">
        <v>133</v>
      </c>
      <c r="B133" s="63" t="s">
        <v>437</v>
      </c>
      <c r="C133" s="3" t="s">
        <v>244</v>
      </c>
      <c r="D133" s="3" t="s">
        <v>8361</v>
      </c>
      <c r="E133" t="s">
        <v>301</v>
      </c>
      <c r="F133" t="s">
        <v>82</v>
      </c>
      <c r="L133" t="s">
        <v>83</v>
      </c>
      <c r="M133" t="s">
        <v>85</v>
      </c>
      <c r="N133" t="s">
        <v>84</v>
      </c>
      <c r="O133" s="9" t="s">
        <v>239</v>
      </c>
      <c r="Q133" s="9"/>
      <c r="R133" s="9"/>
      <c r="S133" s="3"/>
    </row>
    <row r="134" spans="1:19" x14ac:dyDescent="0.25">
      <c r="A134" s="63">
        <v>134</v>
      </c>
      <c r="B134" s="63" t="s">
        <v>437</v>
      </c>
      <c r="C134" s="3" t="s">
        <v>7112</v>
      </c>
      <c r="D134" s="3" t="s">
        <v>8362</v>
      </c>
      <c r="E134" t="s">
        <v>301</v>
      </c>
      <c r="F134" t="s">
        <v>82</v>
      </c>
      <c r="L134" t="s">
        <v>83</v>
      </c>
      <c r="M134" t="s">
        <v>85</v>
      </c>
      <c r="N134" t="s">
        <v>84</v>
      </c>
      <c r="O134" s="9" t="s">
        <v>7288</v>
      </c>
      <c r="Q134" s="9"/>
      <c r="R134" s="9"/>
      <c r="S134" s="3"/>
    </row>
    <row r="135" spans="1:19" x14ac:dyDescent="0.25">
      <c r="A135" s="63">
        <v>135</v>
      </c>
      <c r="B135" s="63" t="s">
        <v>437</v>
      </c>
      <c r="C135" s="3" t="s">
        <v>384</v>
      </c>
      <c r="D135" s="3" t="s">
        <v>8363</v>
      </c>
      <c r="E135" t="s">
        <v>301</v>
      </c>
      <c r="F135" t="s">
        <v>82</v>
      </c>
      <c r="L135" t="s">
        <v>83</v>
      </c>
      <c r="M135" t="s">
        <v>85</v>
      </c>
      <c r="N135" t="s">
        <v>84</v>
      </c>
      <c r="O135" s="9" t="s">
        <v>360</v>
      </c>
      <c r="Q135" s="9"/>
      <c r="R135" s="9"/>
      <c r="S135" s="3"/>
    </row>
    <row r="136" spans="1:19" x14ac:dyDescent="0.25">
      <c r="A136" s="63">
        <v>136</v>
      </c>
      <c r="B136" s="63" t="s">
        <v>437</v>
      </c>
      <c r="C136" s="3" t="s">
        <v>369</v>
      </c>
      <c r="D136" s="3" t="s">
        <v>8364</v>
      </c>
      <c r="E136" t="s">
        <v>301</v>
      </c>
      <c r="F136" t="s">
        <v>82</v>
      </c>
      <c r="L136" t="s">
        <v>83</v>
      </c>
      <c r="M136" t="s">
        <v>85</v>
      </c>
      <c r="N136" t="s">
        <v>84</v>
      </c>
      <c r="O136" s="9" t="s">
        <v>346</v>
      </c>
      <c r="Q136" s="9"/>
      <c r="R136" s="9"/>
      <c r="S136" s="3"/>
    </row>
    <row r="137" spans="1:19" x14ac:dyDescent="0.25">
      <c r="A137" s="63">
        <v>137</v>
      </c>
      <c r="B137" s="63" t="s">
        <v>437</v>
      </c>
      <c r="C137" s="3" t="s">
        <v>336</v>
      </c>
      <c r="D137" s="3" t="s">
        <v>8365</v>
      </c>
      <c r="E137" t="s">
        <v>301</v>
      </c>
      <c r="F137" t="s">
        <v>82</v>
      </c>
      <c r="L137" t="s">
        <v>83</v>
      </c>
      <c r="M137" t="s">
        <v>85</v>
      </c>
      <c r="N137" t="s">
        <v>84</v>
      </c>
      <c r="O137" s="9" t="s">
        <v>337</v>
      </c>
      <c r="Q137" s="9"/>
      <c r="R137" s="9"/>
      <c r="S137" s="3"/>
    </row>
    <row r="138" spans="1:19" x14ac:dyDescent="0.25">
      <c r="A138" s="63">
        <v>138</v>
      </c>
      <c r="B138" s="63" t="s">
        <v>437</v>
      </c>
      <c r="C138" s="3" t="s">
        <v>331</v>
      </c>
      <c r="D138" s="3" t="s">
        <v>8366</v>
      </c>
      <c r="E138" t="s">
        <v>301</v>
      </c>
      <c r="F138" t="s">
        <v>82</v>
      </c>
      <c r="L138" t="s">
        <v>83</v>
      </c>
      <c r="M138" t="s">
        <v>85</v>
      </c>
      <c r="N138" t="s">
        <v>84</v>
      </c>
      <c r="O138" s="9" t="s">
        <v>2104</v>
      </c>
      <c r="Q138" s="9"/>
      <c r="R138" s="9"/>
      <c r="S138" s="3"/>
    </row>
    <row r="139" spans="1:19" x14ac:dyDescent="0.25">
      <c r="A139" s="63">
        <v>139</v>
      </c>
      <c r="B139" s="63" t="s">
        <v>437</v>
      </c>
      <c r="C139" s="3" t="s">
        <v>365</v>
      </c>
      <c r="D139" s="3" t="s">
        <v>8367</v>
      </c>
      <c r="E139" t="s">
        <v>301</v>
      </c>
      <c r="F139" t="s">
        <v>82</v>
      </c>
      <c r="L139" t="s">
        <v>83</v>
      </c>
      <c r="M139" t="s">
        <v>85</v>
      </c>
      <c r="N139" t="s">
        <v>84</v>
      </c>
      <c r="O139" s="9" t="s">
        <v>341</v>
      </c>
      <c r="Q139" s="9"/>
      <c r="R139" s="9"/>
      <c r="S139" s="3"/>
    </row>
    <row r="140" spans="1:19" x14ac:dyDescent="0.25">
      <c r="A140" s="63">
        <v>140</v>
      </c>
      <c r="B140" s="63" t="s">
        <v>437</v>
      </c>
      <c r="C140" s="3" t="s">
        <v>222</v>
      </c>
      <c r="D140" s="3" t="s">
        <v>8368</v>
      </c>
      <c r="E140" t="s">
        <v>301</v>
      </c>
      <c r="F140" t="s">
        <v>82</v>
      </c>
      <c r="L140" t="s">
        <v>83</v>
      </c>
      <c r="M140" t="s">
        <v>85</v>
      </c>
      <c r="N140" t="s">
        <v>84</v>
      </c>
      <c r="O140" s="9" t="s">
        <v>183</v>
      </c>
      <c r="Q140" s="9"/>
      <c r="R140" s="9"/>
      <c r="S140" s="3"/>
    </row>
    <row r="141" spans="1:19" x14ac:dyDescent="0.25">
      <c r="A141" s="63">
        <v>141</v>
      </c>
      <c r="B141" s="63" t="s">
        <v>437</v>
      </c>
      <c r="C141" s="3" t="s">
        <v>305</v>
      </c>
      <c r="D141" s="3" t="s">
        <v>8369</v>
      </c>
      <c r="E141" t="s">
        <v>301</v>
      </c>
      <c r="F141" t="s">
        <v>82</v>
      </c>
      <c r="L141" t="s">
        <v>83</v>
      </c>
      <c r="M141" t="s">
        <v>85</v>
      </c>
      <c r="N141" t="s">
        <v>84</v>
      </c>
      <c r="O141" s="9" t="s">
        <v>304</v>
      </c>
      <c r="Q141" s="9"/>
      <c r="R141" s="9"/>
      <c r="S141" s="3"/>
    </row>
    <row r="142" spans="1:19" x14ac:dyDescent="0.25">
      <c r="A142" s="63">
        <v>142</v>
      </c>
      <c r="B142" s="63" t="s">
        <v>437</v>
      </c>
      <c r="C142" s="3" t="s">
        <v>170</v>
      </c>
      <c r="D142" s="3" t="s">
        <v>8370</v>
      </c>
      <c r="E142" t="s">
        <v>301</v>
      </c>
      <c r="F142" t="s">
        <v>82</v>
      </c>
      <c r="L142" t="s">
        <v>83</v>
      </c>
      <c r="M142" t="s">
        <v>85</v>
      </c>
      <c r="N142" t="s">
        <v>84</v>
      </c>
      <c r="O142" s="9" t="s">
        <v>136</v>
      </c>
      <c r="Q142" s="9"/>
      <c r="R142" s="9"/>
      <c r="S142" s="3" t="s">
        <v>7117</v>
      </c>
    </row>
    <row r="143" spans="1:19" x14ac:dyDescent="0.25">
      <c r="A143" s="63">
        <v>143</v>
      </c>
      <c r="B143" s="63" t="s">
        <v>437</v>
      </c>
      <c r="C143" s="3" t="s">
        <v>242</v>
      </c>
      <c r="D143" s="3" t="s">
        <v>8371</v>
      </c>
      <c r="E143" t="s">
        <v>301</v>
      </c>
      <c r="F143" t="s">
        <v>82</v>
      </c>
      <c r="L143" t="s">
        <v>83</v>
      </c>
      <c r="M143" t="s">
        <v>85</v>
      </c>
      <c r="N143" t="s">
        <v>84</v>
      </c>
      <c r="O143" s="9" t="s">
        <v>237</v>
      </c>
      <c r="Q143" s="9"/>
      <c r="R143" s="9"/>
      <c r="S143" s="3"/>
    </row>
    <row r="144" spans="1:19" x14ac:dyDescent="0.25">
      <c r="A144" s="63">
        <v>144</v>
      </c>
      <c r="B144" s="63" t="s">
        <v>437</v>
      </c>
      <c r="C144" s="3" t="s">
        <v>224</v>
      </c>
      <c r="D144" s="3" t="s">
        <v>8372</v>
      </c>
      <c r="E144" t="s">
        <v>301</v>
      </c>
      <c r="F144" t="s">
        <v>82</v>
      </c>
      <c r="L144" t="s">
        <v>83</v>
      </c>
      <c r="M144" t="s">
        <v>85</v>
      </c>
      <c r="N144" t="s">
        <v>84</v>
      </c>
      <c r="O144" s="9" t="s">
        <v>185</v>
      </c>
      <c r="Q144" s="9"/>
      <c r="R144" s="9"/>
      <c r="S144" s="3"/>
    </row>
    <row r="145" spans="1:19" x14ac:dyDescent="0.25">
      <c r="A145" s="63">
        <v>145</v>
      </c>
      <c r="B145" s="63" t="s">
        <v>437</v>
      </c>
      <c r="C145" s="3" t="s">
        <v>386</v>
      </c>
      <c r="D145" s="3" t="s">
        <v>8373</v>
      </c>
      <c r="E145" t="s">
        <v>301</v>
      </c>
      <c r="F145" t="s">
        <v>82</v>
      </c>
      <c r="L145" t="s">
        <v>83</v>
      </c>
      <c r="M145" t="s">
        <v>85</v>
      </c>
      <c r="N145" t="s">
        <v>84</v>
      </c>
      <c r="O145" s="9" t="s">
        <v>362</v>
      </c>
      <c r="Q145" s="9"/>
      <c r="R145" s="9"/>
      <c r="S145" s="3"/>
    </row>
    <row r="146" spans="1:19" x14ac:dyDescent="0.25">
      <c r="A146" s="63">
        <v>146</v>
      </c>
      <c r="B146" s="63" t="s">
        <v>437</v>
      </c>
      <c r="C146" s="3" t="s">
        <v>2057</v>
      </c>
      <c r="D146" s="3" t="s">
        <v>8374</v>
      </c>
      <c r="E146" t="s">
        <v>301</v>
      </c>
      <c r="F146" t="s">
        <v>82</v>
      </c>
      <c r="L146" t="s">
        <v>83</v>
      </c>
      <c r="M146" t="s">
        <v>85</v>
      </c>
      <c r="N146" t="s">
        <v>84</v>
      </c>
      <c r="O146" s="9" t="s">
        <v>182</v>
      </c>
      <c r="Q146" s="9"/>
      <c r="R146" s="9"/>
      <c r="S146" s="3"/>
    </row>
    <row r="147" spans="1:19" x14ac:dyDescent="0.25">
      <c r="A147" s="63">
        <v>147</v>
      </c>
      <c r="B147" s="63" t="s">
        <v>437</v>
      </c>
      <c r="C147" s="3" t="s">
        <v>232</v>
      </c>
      <c r="D147" s="3" t="s">
        <v>8375</v>
      </c>
      <c r="E147" t="s">
        <v>301</v>
      </c>
      <c r="F147" t="s">
        <v>82</v>
      </c>
      <c r="L147" t="s">
        <v>83</v>
      </c>
      <c r="M147" t="s">
        <v>85</v>
      </c>
      <c r="N147" t="s">
        <v>84</v>
      </c>
      <c r="O147" s="9" t="s">
        <v>192</v>
      </c>
      <c r="Q147" s="9"/>
      <c r="R147" s="9"/>
      <c r="S147" s="3"/>
    </row>
    <row r="148" spans="1:19" x14ac:dyDescent="0.25">
      <c r="A148" s="63">
        <v>148</v>
      </c>
      <c r="B148" s="63" t="s">
        <v>437</v>
      </c>
      <c r="C148" s="3" t="s">
        <v>297</v>
      </c>
      <c r="D148" s="3" t="s">
        <v>8376</v>
      </c>
      <c r="E148" t="s">
        <v>301</v>
      </c>
      <c r="F148" t="s">
        <v>82</v>
      </c>
      <c r="L148" t="s">
        <v>83</v>
      </c>
      <c r="M148" t="s">
        <v>85</v>
      </c>
      <c r="N148" t="s">
        <v>84</v>
      </c>
      <c r="O148" s="9" t="s">
        <v>280</v>
      </c>
      <c r="Q148" s="9"/>
      <c r="R148" s="9"/>
      <c r="S148" s="3"/>
    </row>
    <row r="149" spans="1:19" x14ac:dyDescent="0.25">
      <c r="A149" s="63">
        <v>149</v>
      </c>
      <c r="B149" s="63" t="s">
        <v>437</v>
      </c>
      <c r="C149" s="3" t="s">
        <v>2200</v>
      </c>
      <c r="D149" s="3" t="s">
        <v>8377</v>
      </c>
      <c r="E149" t="s">
        <v>301</v>
      </c>
      <c r="F149" t="s">
        <v>82</v>
      </c>
      <c r="L149" t="s">
        <v>83</v>
      </c>
      <c r="M149" t="s">
        <v>85</v>
      </c>
      <c r="N149" t="s">
        <v>84</v>
      </c>
      <c r="O149" s="9" t="s">
        <v>2199</v>
      </c>
      <c r="Q149" s="9"/>
      <c r="R149" s="9"/>
      <c r="S149" s="3" t="s">
        <v>1906</v>
      </c>
    </row>
    <row r="150" spans="1:19" x14ac:dyDescent="0.25">
      <c r="A150" s="63">
        <v>150</v>
      </c>
      <c r="B150" s="63" t="s">
        <v>437</v>
      </c>
      <c r="C150" s="3" t="s">
        <v>227</v>
      </c>
      <c r="D150" s="3" t="s">
        <v>8378</v>
      </c>
      <c r="E150" t="s">
        <v>301</v>
      </c>
      <c r="F150" t="s">
        <v>82</v>
      </c>
      <c r="L150" t="s">
        <v>83</v>
      </c>
      <c r="M150" t="s">
        <v>85</v>
      </c>
      <c r="N150" t="s">
        <v>84</v>
      </c>
      <c r="O150" s="9" t="s">
        <v>188</v>
      </c>
      <c r="Q150" s="9"/>
      <c r="R150" s="9"/>
      <c r="S150" s="3"/>
    </row>
    <row r="151" spans="1:19" x14ac:dyDescent="0.25">
      <c r="A151" s="63">
        <v>151</v>
      </c>
      <c r="B151" s="63" t="s">
        <v>437</v>
      </c>
      <c r="C151" s="3" t="s">
        <v>372</v>
      </c>
      <c r="D151" s="3" t="s">
        <v>8379</v>
      </c>
      <c r="E151" t="s">
        <v>301</v>
      </c>
      <c r="F151" t="s">
        <v>82</v>
      </c>
      <c r="L151" t="s">
        <v>83</v>
      </c>
      <c r="M151" t="s">
        <v>85</v>
      </c>
      <c r="N151" t="s">
        <v>84</v>
      </c>
      <c r="O151" s="9" t="s">
        <v>2041</v>
      </c>
      <c r="Q151" s="9"/>
      <c r="R151" s="9"/>
      <c r="S151" s="3"/>
    </row>
    <row r="152" spans="1:19" x14ac:dyDescent="0.25">
      <c r="A152" s="63">
        <v>152</v>
      </c>
      <c r="B152" s="63" t="s">
        <v>437</v>
      </c>
      <c r="C152" s="3" t="s">
        <v>215</v>
      </c>
      <c r="D152" s="3" t="s">
        <v>8380</v>
      </c>
      <c r="E152" t="s">
        <v>301</v>
      </c>
      <c r="F152" t="s">
        <v>82</v>
      </c>
      <c r="L152" t="s">
        <v>83</v>
      </c>
      <c r="M152" t="s">
        <v>85</v>
      </c>
      <c r="N152" t="s">
        <v>84</v>
      </c>
      <c r="O152" s="9" t="s">
        <v>174</v>
      </c>
      <c r="Q152" s="9"/>
      <c r="R152" s="9"/>
      <c r="S152" s="3"/>
    </row>
    <row r="153" spans="1:19" x14ac:dyDescent="0.25">
      <c r="A153" s="63">
        <v>153</v>
      </c>
      <c r="B153" s="63" t="s">
        <v>437</v>
      </c>
      <c r="C153" s="3" t="s">
        <v>216</v>
      </c>
      <c r="D153" s="3" t="s">
        <v>8381</v>
      </c>
      <c r="E153" t="s">
        <v>301</v>
      </c>
      <c r="F153" t="s">
        <v>82</v>
      </c>
      <c r="L153" t="s">
        <v>83</v>
      </c>
      <c r="M153" t="s">
        <v>85</v>
      </c>
      <c r="N153" t="s">
        <v>84</v>
      </c>
      <c r="O153" s="9" t="s">
        <v>175</v>
      </c>
      <c r="Q153" s="9"/>
      <c r="R153" s="9"/>
      <c r="S153" s="3"/>
    </row>
    <row r="154" spans="1:19" x14ac:dyDescent="0.25">
      <c r="A154" s="63">
        <v>154</v>
      </c>
      <c r="B154" s="63" t="s">
        <v>437</v>
      </c>
      <c r="C154" s="3" t="s">
        <v>387</v>
      </c>
      <c r="D154" s="3" t="s">
        <v>8382</v>
      </c>
      <c r="E154" t="s">
        <v>301</v>
      </c>
      <c r="F154" t="s">
        <v>82</v>
      </c>
      <c r="L154" t="s">
        <v>83</v>
      </c>
      <c r="M154" t="s">
        <v>85</v>
      </c>
      <c r="N154" t="s">
        <v>84</v>
      </c>
      <c r="O154" s="9" t="s">
        <v>363</v>
      </c>
      <c r="Q154" s="9"/>
      <c r="R154" s="9"/>
      <c r="S154" s="3"/>
    </row>
    <row r="155" spans="1:19" x14ac:dyDescent="0.25">
      <c r="A155" s="63">
        <v>155</v>
      </c>
      <c r="B155" s="63" t="s">
        <v>437</v>
      </c>
      <c r="C155" s="3" t="s">
        <v>298</v>
      </c>
      <c r="D155" s="3" t="s">
        <v>8383</v>
      </c>
      <c r="E155" t="s">
        <v>301</v>
      </c>
      <c r="F155" t="s">
        <v>82</v>
      </c>
      <c r="L155" t="s">
        <v>83</v>
      </c>
      <c r="M155" t="s">
        <v>85</v>
      </c>
      <c r="N155" t="s">
        <v>84</v>
      </c>
      <c r="O155" s="9" t="s">
        <v>281</v>
      </c>
      <c r="Q155" s="9"/>
      <c r="R155" s="9"/>
      <c r="S155" s="3"/>
    </row>
    <row r="156" spans="1:19" x14ac:dyDescent="0.25">
      <c r="A156" s="63">
        <v>156</v>
      </c>
      <c r="B156" s="63" t="s">
        <v>437</v>
      </c>
      <c r="C156" s="3" t="s">
        <v>2628</v>
      </c>
      <c r="D156" s="3" t="s">
        <v>8384</v>
      </c>
      <c r="E156" t="s">
        <v>301</v>
      </c>
      <c r="F156" t="s">
        <v>82</v>
      </c>
      <c r="L156" t="s">
        <v>83</v>
      </c>
      <c r="M156" t="s">
        <v>85</v>
      </c>
      <c r="N156" t="s">
        <v>84</v>
      </c>
      <c r="O156" s="9" t="s">
        <v>2625</v>
      </c>
      <c r="Q156" s="9"/>
      <c r="R156" s="9"/>
      <c r="S156" s="3"/>
    </row>
    <row r="157" spans="1:19" x14ac:dyDescent="0.25">
      <c r="A157" s="63">
        <v>157</v>
      </c>
      <c r="B157" s="63" t="s">
        <v>437</v>
      </c>
      <c r="C157" s="3" t="s">
        <v>433</v>
      </c>
      <c r="D157" s="3" t="s">
        <v>8385</v>
      </c>
      <c r="E157" t="s">
        <v>301</v>
      </c>
      <c r="F157" t="s">
        <v>82</v>
      </c>
      <c r="L157" t="s">
        <v>83</v>
      </c>
      <c r="M157" t="s">
        <v>85</v>
      </c>
      <c r="N157" t="s">
        <v>84</v>
      </c>
      <c r="O157" s="9" t="s">
        <v>426</v>
      </c>
      <c r="Q157" s="9"/>
      <c r="R157" s="9"/>
      <c r="S157" s="3"/>
    </row>
    <row r="158" spans="1:19" x14ac:dyDescent="0.25">
      <c r="A158" s="63">
        <v>158</v>
      </c>
      <c r="B158" s="63" t="s">
        <v>437</v>
      </c>
      <c r="C158" s="3" t="s">
        <v>368</v>
      </c>
      <c r="D158" s="3" t="s">
        <v>8386</v>
      </c>
      <c r="E158" t="s">
        <v>301</v>
      </c>
      <c r="F158" t="s">
        <v>82</v>
      </c>
      <c r="L158" t="s">
        <v>83</v>
      </c>
      <c r="M158" t="s">
        <v>85</v>
      </c>
      <c r="N158" t="s">
        <v>84</v>
      </c>
      <c r="O158" s="9" t="s">
        <v>345</v>
      </c>
      <c r="Q158" s="9"/>
      <c r="R158" s="9"/>
      <c r="S158" s="3"/>
    </row>
    <row r="159" spans="1:19" x14ac:dyDescent="0.25">
      <c r="A159" s="63">
        <v>159</v>
      </c>
      <c r="B159" s="63" t="s">
        <v>437</v>
      </c>
      <c r="C159" s="3" t="s">
        <v>233</v>
      </c>
      <c r="D159" s="3" t="s">
        <v>8387</v>
      </c>
      <c r="E159" t="s">
        <v>301</v>
      </c>
      <c r="F159" t="s">
        <v>82</v>
      </c>
      <c r="L159" t="s">
        <v>83</v>
      </c>
      <c r="M159" t="s">
        <v>85</v>
      </c>
      <c r="N159" t="s">
        <v>84</v>
      </c>
      <c r="O159" s="9" t="s">
        <v>234</v>
      </c>
      <c r="Q159" s="9"/>
      <c r="R159" s="9"/>
      <c r="S159" s="3"/>
    </row>
    <row r="160" spans="1:19" x14ac:dyDescent="0.25">
      <c r="A160" s="63">
        <v>160</v>
      </c>
      <c r="B160" s="63" t="s">
        <v>437</v>
      </c>
      <c r="C160" s="3" t="s">
        <v>2152</v>
      </c>
      <c r="D160" s="3" t="s">
        <v>8388</v>
      </c>
      <c r="E160" t="s">
        <v>301</v>
      </c>
      <c r="F160" t="s">
        <v>82</v>
      </c>
      <c r="L160" t="s">
        <v>83</v>
      </c>
      <c r="M160" t="s">
        <v>85</v>
      </c>
      <c r="N160" t="s">
        <v>84</v>
      </c>
      <c r="O160" s="9" t="s">
        <v>2169</v>
      </c>
      <c r="Q160" s="9"/>
      <c r="R160" s="9"/>
      <c r="S160" s="3"/>
    </row>
    <row r="161" spans="1:19" x14ac:dyDescent="0.25">
      <c r="A161" s="63">
        <v>161</v>
      </c>
      <c r="B161" s="63" t="s">
        <v>437</v>
      </c>
      <c r="C161" s="3" t="s">
        <v>2150</v>
      </c>
      <c r="D161" s="3" t="s">
        <v>8389</v>
      </c>
      <c r="E161" t="s">
        <v>301</v>
      </c>
      <c r="F161" t="s">
        <v>82</v>
      </c>
      <c r="L161" t="s">
        <v>83</v>
      </c>
      <c r="M161" t="s">
        <v>85</v>
      </c>
      <c r="N161" t="s">
        <v>84</v>
      </c>
      <c r="O161" s="9" t="s">
        <v>2167</v>
      </c>
      <c r="Q161" s="9"/>
      <c r="R161" s="9"/>
      <c r="S161" s="3"/>
    </row>
    <row r="162" spans="1:19" x14ac:dyDescent="0.25">
      <c r="A162" s="63">
        <v>162</v>
      </c>
      <c r="B162" s="63" t="s">
        <v>437</v>
      </c>
      <c r="C162" s="3" t="s">
        <v>2148</v>
      </c>
      <c r="D162" s="3" t="s">
        <v>8390</v>
      </c>
      <c r="E162" t="s">
        <v>301</v>
      </c>
      <c r="F162" t="s">
        <v>82</v>
      </c>
      <c r="L162" t="s">
        <v>83</v>
      </c>
      <c r="M162" t="s">
        <v>85</v>
      </c>
      <c r="N162" t="s">
        <v>84</v>
      </c>
      <c r="O162" s="9" t="s">
        <v>2165</v>
      </c>
      <c r="Q162" s="9"/>
      <c r="R162" s="9"/>
      <c r="S162" s="3"/>
    </row>
    <row r="163" spans="1:19" x14ac:dyDescent="0.25">
      <c r="A163" s="63">
        <v>163</v>
      </c>
      <c r="B163" s="63" t="s">
        <v>437</v>
      </c>
      <c r="C163" s="3" t="s">
        <v>2149</v>
      </c>
      <c r="D163" s="3" t="s">
        <v>8391</v>
      </c>
      <c r="E163" t="s">
        <v>301</v>
      </c>
      <c r="F163" t="s">
        <v>82</v>
      </c>
      <c r="L163" t="s">
        <v>83</v>
      </c>
      <c r="M163" t="s">
        <v>85</v>
      </c>
      <c r="N163" t="s">
        <v>84</v>
      </c>
      <c r="O163" s="9" t="s">
        <v>2166</v>
      </c>
      <c r="Q163" s="9"/>
      <c r="R163" s="9"/>
      <c r="S163" s="3"/>
    </row>
    <row r="164" spans="1:19" x14ac:dyDescent="0.25">
      <c r="A164" s="63">
        <v>164</v>
      </c>
      <c r="B164" s="63" t="s">
        <v>437</v>
      </c>
      <c r="C164" s="3" t="s">
        <v>2146</v>
      </c>
      <c r="D164" s="3" t="s">
        <v>8392</v>
      </c>
      <c r="E164" t="s">
        <v>301</v>
      </c>
      <c r="F164" t="s">
        <v>82</v>
      </c>
      <c r="L164" t="s">
        <v>83</v>
      </c>
      <c r="M164" t="s">
        <v>85</v>
      </c>
      <c r="N164" t="s">
        <v>84</v>
      </c>
      <c r="O164" s="9" t="s">
        <v>2163</v>
      </c>
      <c r="Q164" s="9"/>
      <c r="R164" s="9"/>
      <c r="S164" s="3"/>
    </row>
    <row r="165" spans="1:19" x14ac:dyDescent="0.25">
      <c r="A165" s="63">
        <v>165</v>
      </c>
      <c r="B165" s="63" t="s">
        <v>437</v>
      </c>
      <c r="C165" s="3" t="s">
        <v>2147</v>
      </c>
      <c r="D165" s="3" t="s">
        <v>8393</v>
      </c>
      <c r="E165" t="s">
        <v>301</v>
      </c>
      <c r="F165" t="s">
        <v>82</v>
      </c>
      <c r="L165" t="s">
        <v>83</v>
      </c>
      <c r="M165" t="s">
        <v>85</v>
      </c>
      <c r="N165" t="s">
        <v>84</v>
      </c>
      <c r="O165" s="9" t="s">
        <v>2164</v>
      </c>
      <c r="Q165" s="9"/>
      <c r="R165" s="9"/>
      <c r="S165" s="3"/>
    </row>
    <row r="166" spans="1:19" x14ac:dyDescent="0.25">
      <c r="A166" s="63">
        <v>166</v>
      </c>
      <c r="B166" s="63" t="s">
        <v>437</v>
      </c>
      <c r="C166" s="3" t="s">
        <v>7314</v>
      </c>
      <c r="D166" s="3" t="s">
        <v>8394</v>
      </c>
      <c r="E166" t="s">
        <v>301</v>
      </c>
      <c r="F166" t="s">
        <v>82</v>
      </c>
      <c r="L166" t="s">
        <v>83</v>
      </c>
      <c r="M166" t="s">
        <v>84</v>
      </c>
      <c r="N166" t="s">
        <v>84</v>
      </c>
      <c r="O166" s="9" t="s">
        <v>7313</v>
      </c>
      <c r="Q166" s="9"/>
      <c r="R166" s="9"/>
      <c r="S166" s="3"/>
    </row>
    <row r="167" spans="1:19" x14ac:dyDescent="0.25">
      <c r="A167" s="63">
        <v>167</v>
      </c>
      <c r="B167" s="63" t="s">
        <v>437</v>
      </c>
      <c r="C167" s="3" t="s">
        <v>228</v>
      </c>
      <c r="D167" s="3" t="s">
        <v>8395</v>
      </c>
      <c r="E167" t="s">
        <v>301</v>
      </c>
      <c r="F167" t="s">
        <v>82</v>
      </c>
      <c r="L167" t="s">
        <v>83</v>
      </c>
      <c r="M167" t="s">
        <v>85</v>
      </c>
      <c r="N167" t="s">
        <v>84</v>
      </c>
      <c r="O167" s="9" t="s">
        <v>189</v>
      </c>
      <c r="Q167" s="9"/>
      <c r="R167" s="9"/>
      <c r="S167" s="3"/>
    </row>
    <row r="168" spans="1:19" x14ac:dyDescent="0.25">
      <c r="A168" s="63">
        <v>168</v>
      </c>
      <c r="B168" s="63" t="s">
        <v>437</v>
      </c>
      <c r="C168" s="3" t="s">
        <v>434</v>
      </c>
      <c r="D168" s="3" t="s">
        <v>8396</v>
      </c>
      <c r="E168" t="s">
        <v>301</v>
      </c>
      <c r="F168" t="s">
        <v>82</v>
      </c>
      <c r="L168" t="s">
        <v>83</v>
      </c>
      <c r="M168" t="s">
        <v>85</v>
      </c>
      <c r="N168" t="s">
        <v>84</v>
      </c>
      <c r="O168" s="9" t="s">
        <v>425</v>
      </c>
      <c r="Q168" s="9"/>
      <c r="R168" s="9"/>
      <c r="S168" s="3"/>
    </row>
    <row r="169" spans="1:19" x14ac:dyDescent="0.25">
      <c r="A169" s="63">
        <v>169</v>
      </c>
      <c r="B169" s="63" t="s">
        <v>437</v>
      </c>
      <c r="C169" s="3" t="s">
        <v>381</v>
      </c>
      <c r="D169" s="3" t="s">
        <v>8397</v>
      </c>
      <c r="E169" t="s">
        <v>301</v>
      </c>
      <c r="F169" t="s">
        <v>82</v>
      </c>
      <c r="L169" t="s">
        <v>83</v>
      </c>
      <c r="M169" t="s">
        <v>85</v>
      </c>
      <c r="N169" t="s">
        <v>84</v>
      </c>
      <c r="O169" s="9" t="s">
        <v>357</v>
      </c>
      <c r="Q169" s="9"/>
      <c r="R169" s="9"/>
      <c r="S169" s="3"/>
    </row>
    <row r="170" spans="1:19" x14ac:dyDescent="0.25">
      <c r="A170" s="63">
        <v>170</v>
      </c>
      <c r="B170" s="63" t="s">
        <v>437</v>
      </c>
      <c r="C170" s="3" t="s">
        <v>371</v>
      </c>
      <c r="D170" s="3" t="s">
        <v>8398</v>
      </c>
      <c r="E170" t="s">
        <v>301</v>
      </c>
      <c r="F170" t="s">
        <v>82</v>
      </c>
      <c r="L170" t="s">
        <v>83</v>
      </c>
      <c r="M170" t="s">
        <v>85</v>
      </c>
      <c r="N170" t="s">
        <v>84</v>
      </c>
      <c r="O170" s="9" t="s">
        <v>347</v>
      </c>
      <c r="Q170" s="9"/>
      <c r="R170" s="9"/>
      <c r="S170" s="3"/>
    </row>
    <row r="171" spans="1:19" x14ac:dyDescent="0.25">
      <c r="A171" s="63">
        <v>171</v>
      </c>
      <c r="B171" s="63" t="s">
        <v>437</v>
      </c>
      <c r="C171" s="3" t="s">
        <v>379</v>
      </c>
      <c r="D171" s="3" t="s">
        <v>8399</v>
      </c>
      <c r="E171" t="s">
        <v>301</v>
      </c>
      <c r="F171" t="s">
        <v>82</v>
      </c>
      <c r="L171" t="s">
        <v>83</v>
      </c>
      <c r="M171" t="s">
        <v>85</v>
      </c>
      <c r="N171" t="s">
        <v>84</v>
      </c>
      <c r="O171" s="9" t="s">
        <v>354</v>
      </c>
      <c r="Q171" s="9"/>
      <c r="R171" s="9"/>
      <c r="S171" s="3"/>
    </row>
    <row r="172" spans="1:19" x14ac:dyDescent="0.25">
      <c r="A172" s="63">
        <v>172</v>
      </c>
      <c r="B172" s="63" t="s">
        <v>437</v>
      </c>
      <c r="C172" s="3" t="s">
        <v>394</v>
      </c>
      <c r="D172" s="3" t="s">
        <v>8400</v>
      </c>
      <c r="E172" t="s">
        <v>301</v>
      </c>
      <c r="F172" t="s">
        <v>82</v>
      </c>
      <c r="L172" t="s">
        <v>83</v>
      </c>
      <c r="M172" t="s">
        <v>85</v>
      </c>
      <c r="N172" t="s">
        <v>84</v>
      </c>
      <c r="O172" s="9" t="s">
        <v>356</v>
      </c>
      <c r="Q172" s="9"/>
      <c r="R172" s="9"/>
      <c r="S172" s="3"/>
    </row>
    <row r="173" spans="1:19" x14ac:dyDescent="0.25">
      <c r="A173" s="63">
        <v>173</v>
      </c>
      <c r="B173" s="63" t="s">
        <v>437</v>
      </c>
      <c r="C173" s="3" t="s">
        <v>395</v>
      </c>
      <c r="D173" s="3" t="s">
        <v>8401</v>
      </c>
      <c r="E173" t="s">
        <v>301</v>
      </c>
      <c r="F173" t="s">
        <v>82</v>
      </c>
      <c r="L173" t="s">
        <v>83</v>
      </c>
      <c r="M173" t="s">
        <v>85</v>
      </c>
      <c r="N173" t="s">
        <v>84</v>
      </c>
      <c r="O173" s="9" t="s">
        <v>2105</v>
      </c>
      <c r="Q173" s="9"/>
      <c r="R173" s="9"/>
      <c r="S173" s="3"/>
    </row>
    <row r="174" spans="1:19" x14ac:dyDescent="0.25">
      <c r="A174" s="63">
        <v>174</v>
      </c>
      <c r="B174" s="63" t="s">
        <v>437</v>
      </c>
      <c r="C174" s="3" t="s">
        <v>378</v>
      </c>
      <c r="D174" s="3" t="s">
        <v>8402</v>
      </c>
      <c r="E174" t="s">
        <v>301</v>
      </c>
      <c r="F174" t="s">
        <v>82</v>
      </c>
      <c r="L174" t="s">
        <v>83</v>
      </c>
      <c r="M174" t="s">
        <v>85</v>
      </c>
      <c r="N174" t="s">
        <v>84</v>
      </c>
      <c r="O174" s="9" t="s">
        <v>353</v>
      </c>
      <c r="Q174" s="9"/>
      <c r="R174" s="9"/>
      <c r="S174" s="3"/>
    </row>
    <row r="175" spans="1:19" x14ac:dyDescent="0.25">
      <c r="A175" s="63">
        <v>175</v>
      </c>
      <c r="B175" s="63" t="s">
        <v>437</v>
      </c>
      <c r="C175" s="3" t="s">
        <v>7113</v>
      </c>
      <c r="D175" s="3" t="s">
        <v>8403</v>
      </c>
      <c r="E175" t="s">
        <v>301</v>
      </c>
      <c r="F175" t="s">
        <v>82</v>
      </c>
      <c r="L175" t="s">
        <v>83</v>
      </c>
      <c r="M175" t="s">
        <v>85</v>
      </c>
      <c r="N175" t="s">
        <v>84</v>
      </c>
      <c r="O175" s="9" t="s">
        <v>7289</v>
      </c>
      <c r="Q175" s="9"/>
      <c r="R175" s="9"/>
      <c r="S175" s="3"/>
    </row>
    <row r="176" spans="1:19" x14ac:dyDescent="0.25">
      <c r="A176" s="63">
        <v>176</v>
      </c>
      <c r="B176" s="63" t="s">
        <v>437</v>
      </c>
      <c r="C176" s="3" t="s">
        <v>1912</v>
      </c>
      <c r="D176" s="3" t="s">
        <v>8404</v>
      </c>
      <c r="E176" t="s">
        <v>301</v>
      </c>
      <c r="F176" t="s">
        <v>82</v>
      </c>
      <c r="L176" t="s">
        <v>83</v>
      </c>
      <c r="M176" t="s">
        <v>85</v>
      </c>
      <c r="N176" t="s">
        <v>84</v>
      </c>
      <c r="O176" s="9" t="s">
        <v>1913</v>
      </c>
      <c r="Q176" s="9"/>
      <c r="R176" s="9"/>
      <c r="S176" s="3"/>
    </row>
    <row r="177" spans="1:19" x14ac:dyDescent="0.25">
      <c r="A177" s="63">
        <v>177</v>
      </c>
      <c r="B177" s="63" t="s">
        <v>437</v>
      </c>
      <c r="C177" s="3" t="s">
        <v>385</v>
      </c>
      <c r="D177" s="3" t="s">
        <v>8405</v>
      </c>
      <c r="E177" t="s">
        <v>301</v>
      </c>
      <c r="F177" t="s">
        <v>82</v>
      </c>
      <c r="L177" t="s">
        <v>83</v>
      </c>
      <c r="M177" t="s">
        <v>85</v>
      </c>
      <c r="N177" t="s">
        <v>84</v>
      </c>
      <c r="O177" s="9" t="s">
        <v>361</v>
      </c>
      <c r="Q177" s="9"/>
      <c r="R177" s="9"/>
      <c r="S177" s="3"/>
    </row>
    <row r="178" spans="1:19" x14ac:dyDescent="0.25">
      <c r="A178" s="63">
        <v>178</v>
      </c>
      <c r="B178" s="63" t="s">
        <v>437</v>
      </c>
      <c r="C178" s="3" t="s">
        <v>390</v>
      </c>
      <c r="D178" s="3" t="s">
        <v>8406</v>
      </c>
      <c r="E178" t="s">
        <v>301</v>
      </c>
      <c r="F178" t="s">
        <v>82</v>
      </c>
      <c r="L178" t="s">
        <v>83</v>
      </c>
      <c r="M178" t="s">
        <v>85</v>
      </c>
      <c r="N178" t="s">
        <v>84</v>
      </c>
      <c r="O178" s="9" t="s">
        <v>2128</v>
      </c>
      <c r="Q178" s="9"/>
      <c r="R178" s="9"/>
      <c r="S178" s="3"/>
    </row>
    <row r="179" spans="1:19" x14ac:dyDescent="0.25">
      <c r="A179" s="63">
        <v>179</v>
      </c>
      <c r="B179" s="63" t="s">
        <v>437</v>
      </c>
      <c r="C179" s="3" t="s">
        <v>383</v>
      </c>
      <c r="D179" s="3" t="s">
        <v>8407</v>
      </c>
      <c r="E179" t="s">
        <v>301</v>
      </c>
      <c r="F179" t="s">
        <v>82</v>
      </c>
      <c r="L179" t="s">
        <v>83</v>
      </c>
      <c r="M179" t="s">
        <v>85</v>
      </c>
      <c r="N179" t="s">
        <v>84</v>
      </c>
      <c r="O179" s="9" t="s">
        <v>359</v>
      </c>
      <c r="Q179" s="9"/>
      <c r="R179" s="9"/>
      <c r="S179" s="3"/>
    </row>
    <row r="180" spans="1:19" x14ac:dyDescent="0.25">
      <c r="A180" s="63">
        <v>180</v>
      </c>
      <c r="B180" s="63" t="s">
        <v>437</v>
      </c>
      <c r="C180" s="3" t="s">
        <v>213</v>
      </c>
      <c r="D180" s="3" t="s">
        <v>8408</v>
      </c>
      <c r="E180" t="s">
        <v>301</v>
      </c>
      <c r="F180" t="s">
        <v>82</v>
      </c>
      <c r="L180" t="s">
        <v>83</v>
      </c>
      <c r="M180" t="s">
        <v>85</v>
      </c>
      <c r="N180" t="s">
        <v>84</v>
      </c>
      <c r="O180" s="9" t="s">
        <v>173</v>
      </c>
      <c r="Q180" s="9"/>
      <c r="R180" s="9"/>
      <c r="S180" s="3"/>
    </row>
    <row r="181" spans="1:19" x14ac:dyDescent="0.25">
      <c r="A181" s="63">
        <v>181</v>
      </c>
      <c r="B181" s="63" t="s">
        <v>437</v>
      </c>
      <c r="C181" s="3" t="s">
        <v>380</v>
      </c>
      <c r="D181" s="3" t="s">
        <v>8409</v>
      </c>
      <c r="E181" t="s">
        <v>301</v>
      </c>
      <c r="F181" t="s">
        <v>82</v>
      </c>
      <c r="L181" t="s">
        <v>83</v>
      </c>
      <c r="M181" t="s">
        <v>85</v>
      </c>
      <c r="N181" t="s">
        <v>84</v>
      </c>
      <c r="O181" s="9" t="s">
        <v>355</v>
      </c>
      <c r="Q181" s="9"/>
      <c r="R181" s="9"/>
      <c r="S181" s="3"/>
    </row>
    <row r="182" spans="1:19" x14ac:dyDescent="0.25">
      <c r="A182" s="63">
        <v>182</v>
      </c>
      <c r="B182" s="63" t="s">
        <v>437</v>
      </c>
      <c r="C182" s="4" t="s">
        <v>7918</v>
      </c>
      <c r="D182" s="3" t="s">
        <v>8410</v>
      </c>
      <c r="E182" t="s">
        <v>301</v>
      </c>
      <c r="F182" t="s">
        <v>82</v>
      </c>
      <c r="L182" s="26" t="s">
        <v>83</v>
      </c>
      <c r="M182" t="s">
        <v>85</v>
      </c>
      <c r="N182" t="s">
        <v>84</v>
      </c>
      <c r="O182" s="77" t="s">
        <v>7919</v>
      </c>
    </row>
    <row r="183" spans="1:19" x14ac:dyDescent="0.25">
      <c r="A183" s="63">
        <v>183</v>
      </c>
      <c r="B183" s="63" t="s">
        <v>437</v>
      </c>
      <c r="C183" s="3" t="s">
        <v>7114</v>
      </c>
      <c r="D183" s="3" t="s">
        <v>8411</v>
      </c>
      <c r="E183" t="s">
        <v>301</v>
      </c>
      <c r="F183" t="s">
        <v>82</v>
      </c>
      <c r="L183" t="s">
        <v>83</v>
      </c>
      <c r="M183" t="s">
        <v>85</v>
      </c>
      <c r="N183" t="s">
        <v>84</v>
      </c>
      <c r="O183" s="9" t="s">
        <v>7290</v>
      </c>
      <c r="Q183" s="9"/>
      <c r="R183" s="9"/>
      <c r="S183" s="3"/>
    </row>
    <row r="184" spans="1:19" x14ac:dyDescent="0.25">
      <c r="A184" s="63">
        <v>184</v>
      </c>
      <c r="B184" s="63" t="s">
        <v>437</v>
      </c>
      <c r="C184" s="3" t="s">
        <v>2151</v>
      </c>
      <c r="D184" s="3" t="s">
        <v>8412</v>
      </c>
      <c r="E184" t="s">
        <v>301</v>
      </c>
      <c r="F184" t="s">
        <v>82</v>
      </c>
      <c r="L184" t="s">
        <v>83</v>
      </c>
      <c r="M184" t="s">
        <v>85</v>
      </c>
      <c r="N184" t="s">
        <v>84</v>
      </c>
      <c r="O184" s="9" t="s">
        <v>2168</v>
      </c>
      <c r="Q184" s="9"/>
      <c r="R184" s="9"/>
      <c r="S184" s="3"/>
    </row>
    <row r="185" spans="1:19" x14ac:dyDescent="0.25">
      <c r="A185" s="63">
        <v>185</v>
      </c>
      <c r="B185" s="63" t="s">
        <v>437</v>
      </c>
      <c r="C185" s="3" t="s">
        <v>366</v>
      </c>
      <c r="D185" s="3" t="s">
        <v>8413</v>
      </c>
      <c r="E185" t="s">
        <v>301</v>
      </c>
      <c r="F185" t="s">
        <v>82</v>
      </c>
      <c r="L185" t="s">
        <v>83</v>
      </c>
      <c r="M185" t="s">
        <v>85</v>
      </c>
      <c r="N185" t="s">
        <v>84</v>
      </c>
      <c r="O185" s="9" t="s">
        <v>342</v>
      </c>
      <c r="Q185" s="9"/>
      <c r="R185" s="9"/>
      <c r="S185" s="3"/>
    </row>
    <row r="186" spans="1:19" x14ac:dyDescent="0.25">
      <c r="A186" s="63">
        <v>186</v>
      </c>
      <c r="B186" s="63" t="s">
        <v>437</v>
      </c>
      <c r="C186" s="3" t="s">
        <v>1903</v>
      </c>
      <c r="D186" s="3" t="s">
        <v>8414</v>
      </c>
      <c r="E186" t="s">
        <v>301</v>
      </c>
      <c r="F186" t="s">
        <v>82</v>
      </c>
      <c r="L186" t="s">
        <v>83</v>
      </c>
      <c r="M186" t="s">
        <v>85</v>
      </c>
      <c r="N186" t="s">
        <v>84</v>
      </c>
      <c r="O186" s="9" t="s">
        <v>2037</v>
      </c>
      <c r="Q186" s="9"/>
      <c r="R186" s="9"/>
      <c r="S186" s="3" t="s">
        <v>1906</v>
      </c>
    </row>
    <row r="187" spans="1:19" x14ac:dyDescent="0.25">
      <c r="A187" s="63">
        <v>187</v>
      </c>
      <c r="B187" s="63" t="s">
        <v>437</v>
      </c>
      <c r="C187" s="3" t="s">
        <v>1904</v>
      </c>
      <c r="D187" s="3" t="s">
        <v>8415</v>
      </c>
      <c r="E187" t="s">
        <v>301</v>
      </c>
      <c r="F187" t="s">
        <v>82</v>
      </c>
      <c r="L187" t="s">
        <v>83</v>
      </c>
      <c r="M187" t="s">
        <v>85</v>
      </c>
      <c r="N187" t="s">
        <v>84</v>
      </c>
      <c r="O187" s="9" t="s">
        <v>1905</v>
      </c>
      <c r="Q187" s="9"/>
      <c r="R187" s="9"/>
      <c r="S187" s="3" t="s">
        <v>1906</v>
      </c>
    </row>
    <row r="188" spans="1:19" x14ac:dyDescent="0.25">
      <c r="A188" s="63">
        <v>188</v>
      </c>
      <c r="B188" s="63" t="s">
        <v>437</v>
      </c>
      <c r="C188" s="3" t="s">
        <v>221</v>
      </c>
      <c r="D188" s="3" t="s">
        <v>8416</v>
      </c>
      <c r="E188" t="s">
        <v>301</v>
      </c>
      <c r="F188" t="s">
        <v>82</v>
      </c>
      <c r="L188" t="s">
        <v>83</v>
      </c>
      <c r="M188" t="s">
        <v>85</v>
      </c>
      <c r="N188" t="s">
        <v>84</v>
      </c>
      <c r="O188" s="9" t="s">
        <v>181</v>
      </c>
      <c r="Q188" s="9"/>
      <c r="R188" s="9"/>
      <c r="S188" s="3"/>
    </row>
    <row r="189" spans="1:19" x14ac:dyDescent="0.25">
      <c r="A189" s="63">
        <v>189</v>
      </c>
      <c r="B189" s="63" t="s">
        <v>437</v>
      </c>
      <c r="C189" s="3" t="s">
        <v>1928</v>
      </c>
      <c r="D189" s="3" t="s">
        <v>8417</v>
      </c>
      <c r="E189" t="s">
        <v>301</v>
      </c>
      <c r="F189" t="s">
        <v>82</v>
      </c>
      <c r="L189" t="s">
        <v>83</v>
      </c>
      <c r="M189" t="s">
        <v>85</v>
      </c>
      <c r="N189" t="s">
        <v>84</v>
      </c>
      <c r="O189" s="9" t="s">
        <v>424</v>
      </c>
      <c r="Q189" s="9"/>
      <c r="R189" s="9"/>
      <c r="S189" s="3"/>
    </row>
    <row r="190" spans="1:19" x14ac:dyDescent="0.25">
      <c r="A190" s="63">
        <v>190</v>
      </c>
      <c r="B190" s="63" t="s">
        <v>437</v>
      </c>
      <c r="C190" s="3" t="s">
        <v>7275</v>
      </c>
      <c r="D190" s="3" t="s">
        <v>8418</v>
      </c>
      <c r="E190" t="s">
        <v>301</v>
      </c>
      <c r="F190" t="s">
        <v>82</v>
      </c>
      <c r="L190" t="s">
        <v>83</v>
      </c>
      <c r="M190" t="s">
        <v>85</v>
      </c>
      <c r="N190" t="s">
        <v>84</v>
      </c>
      <c r="O190" s="9" t="s">
        <v>7276</v>
      </c>
      <c r="Q190" s="9"/>
      <c r="R190" s="9"/>
      <c r="S190" s="3"/>
    </row>
    <row r="191" spans="1:19" x14ac:dyDescent="0.25">
      <c r="A191" s="63">
        <v>191</v>
      </c>
      <c r="B191" s="63" t="s">
        <v>437</v>
      </c>
      <c r="C191" s="3" t="s">
        <v>392</v>
      </c>
      <c r="D191" s="3" t="s">
        <v>8419</v>
      </c>
      <c r="E191" t="s">
        <v>301</v>
      </c>
      <c r="F191" t="s">
        <v>82</v>
      </c>
      <c r="L191" t="s">
        <v>83</v>
      </c>
      <c r="M191" t="s">
        <v>85</v>
      </c>
      <c r="N191" t="s">
        <v>84</v>
      </c>
      <c r="O191" s="9" t="s">
        <v>2129</v>
      </c>
      <c r="Q191" s="9"/>
      <c r="R191" s="9"/>
      <c r="S191" s="3"/>
    </row>
    <row r="192" spans="1:19" x14ac:dyDescent="0.25">
      <c r="A192" s="63">
        <v>192</v>
      </c>
      <c r="B192" s="63" t="s">
        <v>437</v>
      </c>
      <c r="C192" s="3" t="s">
        <v>375</v>
      </c>
      <c r="D192" s="3" t="s">
        <v>8420</v>
      </c>
      <c r="E192" t="s">
        <v>301</v>
      </c>
      <c r="F192" t="s">
        <v>82</v>
      </c>
      <c r="L192" t="s">
        <v>83</v>
      </c>
      <c r="M192" t="s">
        <v>85</v>
      </c>
      <c r="N192" t="s">
        <v>84</v>
      </c>
      <c r="O192" s="9" t="s">
        <v>350</v>
      </c>
      <c r="Q192" s="9"/>
      <c r="R192" s="9"/>
      <c r="S192" s="3"/>
    </row>
    <row r="193" spans="1:19" x14ac:dyDescent="0.25">
      <c r="A193" s="63">
        <v>193</v>
      </c>
      <c r="B193" s="63" t="s">
        <v>437</v>
      </c>
      <c r="C193" s="3" t="s">
        <v>2043</v>
      </c>
      <c r="D193" s="3" t="s">
        <v>8421</v>
      </c>
      <c r="E193" t="s">
        <v>301</v>
      </c>
      <c r="F193" t="s">
        <v>82</v>
      </c>
      <c r="L193" t="s">
        <v>83</v>
      </c>
      <c r="M193" t="s">
        <v>85</v>
      </c>
      <c r="N193" t="s">
        <v>84</v>
      </c>
      <c r="O193" s="9" t="s">
        <v>2042</v>
      </c>
      <c r="Q193" s="9"/>
      <c r="R193" s="9"/>
      <c r="S193" s="3"/>
    </row>
    <row r="194" spans="1:19" x14ac:dyDescent="0.25">
      <c r="A194" s="63">
        <v>194</v>
      </c>
      <c r="B194" s="63" t="s">
        <v>437</v>
      </c>
      <c r="C194" s="3" t="s">
        <v>376</v>
      </c>
      <c r="D194" s="3" t="s">
        <v>8422</v>
      </c>
      <c r="E194" t="s">
        <v>301</v>
      </c>
      <c r="F194" t="s">
        <v>82</v>
      </c>
      <c r="L194" t="s">
        <v>83</v>
      </c>
      <c r="M194" t="s">
        <v>85</v>
      </c>
      <c r="N194" t="s">
        <v>84</v>
      </c>
      <c r="O194" s="9" t="s">
        <v>351</v>
      </c>
      <c r="Q194" s="9"/>
      <c r="R194" s="9"/>
      <c r="S194" s="3"/>
    </row>
    <row r="195" spans="1:19" x14ac:dyDescent="0.25">
      <c r="A195" s="63">
        <v>195</v>
      </c>
      <c r="B195" s="63" t="s">
        <v>437</v>
      </c>
      <c r="C195" s="3" t="s">
        <v>374</v>
      </c>
      <c r="D195" s="3" t="s">
        <v>8423</v>
      </c>
      <c r="E195" t="s">
        <v>301</v>
      </c>
      <c r="F195" t="s">
        <v>82</v>
      </c>
      <c r="L195" t="s">
        <v>83</v>
      </c>
      <c r="M195" t="s">
        <v>85</v>
      </c>
      <c r="N195" t="s">
        <v>84</v>
      </c>
      <c r="O195" s="9" t="s">
        <v>349</v>
      </c>
      <c r="Q195" s="9"/>
      <c r="R195" s="9"/>
      <c r="S195" s="3"/>
    </row>
    <row r="196" spans="1:19" x14ac:dyDescent="0.25">
      <c r="A196" s="63">
        <v>196</v>
      </c>
      <c r="B196" s="63" t="s">
        <v>437</v>
      </c>
      <c r="C196" s="3" t="s">
        <v>377</v>
      </c>
      <c r="D196" s="3" t="s">
        <v>8424</v>
      </c>
      <c r="E196" t="s">
        <v>301</v>
      </c>
      <c r="F196" t="s">
        <v>82</v>
      </c>
      <c r="L196" t="s">
        <v>83</v>
      </c>
      <c r="M196" t="s">
        <v>85</v>
      </c>
      <c r="N196" t="s">
        <v>84</v>
      </c>
      <c r="O196" s="9" t="s">
        <v>352</v>
      </c>
      <c r="Q196" s="9"/>
      <c r="R196" s="9"/>
      <c r="S196" s="3"/>
    </row>
    <row r="197" spans="1:19" x14ac:dyDescent="0.25">
      <c r="A197" s="63">
        <v>197</v>
      </c>
      <c r="B197" s="63" t="s">
        <v>437</v>
      </c>
      <c r="C197" s="3" t="s">
        <v>391</v>
      </c>
      <c r="D197" s="3" t="s">
        <v>8425</v>
      </c>
      <c r="E197" t="s">
        <v>301</v>
      </c>
      <c r="F197" t="s">
        <v>82</v>
      </c>
      <c r="L197" t="s">
        <v>83</v>
      </c>
      <c r="M197" t="s">
        <v>85</v>
      </c>
      <c r="N197" t="s">
        <v>84</v>
      </c>
      <c r="O197" s="9" t="s">
        <v>2132</v>
      </c>
      <c r="Q197" s="9"/>
      <c r="R197" s="9"/>
      <c r="S197" s="3"/>
    </row>
    <row r="198" spans="1:19" x14ac:dyDescent="0.25">
      <c r="A198" s="63">
        <v>198</v>
      </c>
      <c r="B198" s="63" t="s">
        <v>437</v>
      </c>
      <c r="C198" s="3" t="s">
        <v>223</v>
      </c>
      <c r="D198" s="3" t="s">
        <v>8426</v>
      </c>
      <c r="E198" t="s">
        <v>301</v>
      </c>
      <c r="F198" t="s">
        <v>82</v>
      </c>
      <c r="L198" t="s">
        <v>83</v>
      </c>
      <c r="M198" t="s">
        <v>85</v>
      </c>
      <c r="N198" t="s">
        <v>84</v>
      </c>
      <c r="O198" s="9" t="s">
        <v>184</v>
      </c>
      <c r="Q198" s="9"/>
      <c r="R198" s="9"/>
      <c r="S198" s="3"/>
    </row>
    <row r="199" spans="1:19" x14ac:dyDescent="0.25">
      <c r="A199" s="63">
        <v>199</v>
      </c>
      <c r="B199" s="63" t="s">
        <v>437</v>
      </c>
      <c r="C199" s="3" t="s">
        <v>2040</v>
      </c>
      <c r="D199" s="3" t="s">
        <v>8427</v>
      </c>
      <c r="E199" t="s">
        <v>301</v>
      </c>
      <c r="F199" t="s">
        <v>82</v>
      </c>
      <c r="L199" t="s">
        <v>83</v>
      </c>
      <c r="M199" t="s">
        <v>85</v>
      </c>
      <c r="N199" t="s">
        <v>84</v>
      </c>
      <c r="O199" s="9" t="s">
        <v>2039</v>
      </c>
      <c r="Q199" s="9"/>
      <c r="R199" s="9"/>
      <c r="S199" s="3"/>
    </row>
    <row r="200" spans="1:19" x14ac:dyDescent="0.25">
      <c r="A200" s="63">
        <v>200</v>
      </c>
      <c r="B200" s="63" t="s">
        <v>437</v>
      </c>
      <c r="C200" s="3" t="s">
        <v>435</v>
      </c>
      <c r="D200" s="3" t="s">
        <v>8428</v>
      </c>
      <c r="E200" t="s">
        <v>301</v>
      </c>
      <c r="F200" t="s">
        <v>82</v>
      </c>
      <c r="L200" t="s">
        <v>83</v>
      </c>
      <c r="M200" t="s">
        <v>85</v>
      </c>
      <c r="N200" t="s">
        <v>84</v>
      </c>
      <c r="O200" s="9" t="s">
        <v>423</v>
      </c>
      <c r="Q200" s="9"/>
      <c r="R200" s="9"/>
      <c r="S200" s="3"/>
    </row>
    <row r="201" spans="1:19" x14ac:dyDescent="0.25">
      <c r="A201" s="63">
        <v>201</v>
      </c>
      <c r="B201" s="63" t="s">
        <v>437</v>
      </c>
      <c r="C201" s="3" t="s">
        <v>220</v>
      </c>
      <c r="D201" s="3" t="s">
        <v>8429</v>
      </c>
      <c r="E201" t="s">
        <v>301</v>
      </c>
      <c r="F201" t="s">
        <v>82</v>
      </c>
      <c r="L201" t="s">
        <v>83</v>
      </c>
      <c r="M201" t="s">
        <v>85</v>
      </c>
      <c r="N201" t="s">
        <v>84</v>
      </c>
      <c r="O201" s="9" t="s">
        <v>180</v>
      </c>
      <c r="Q201" s="9"/>
      <c r="R201" s="9"/>
      <c r="S201" s="3"/>
    </row>
    <row r="202" spans="1:19" x14ac:dyDescent="0.25">
      <c r="A202" s="63">
        <v>202</v>
      </c>
      <c r="B202" s="63" t="s">
        <v>437</v>
      </c>
      <c r="C202" s="3" t="s">
        <v>219</v>
      </c>
      <c r="D202" s="3" t="s">
        <v>8430</v>
      </c>
      <c r="E202" t="s">
        <v>301</v>
      </c>
      <c r="F202" t="s">
        <v>82</v>
      </c>
      <c r="L202" t="s">
        <v>83</v>
      </c>
      <c r="M202" t="s">
        <v>85</v>
      </c>
      <c r="N202" t="s">
        <v>84</v>
      </c>
      <c r="O202" s="9" t="s">
        <v>179</v>
      </c>
      <c r="Q202" s="9"/>
      <c r="R202" s="9"/>
      <c r="S202" s="3"/>
    </row>
    <row r="203" spans="1:19" x14ac:dyDescent="0.25">
      <c r="A203" s="63">
        <v>203</v>
      </c>
      <c r="B203" s="63" t="s">
        <v>437</v>
      </c>
      <c r="C203" s="3" t="s">
        <v>2056</v>
      </c>
      <c r="D203" s="3" t="s">
        <v>8431</v>
      </c>
      <c r="E203" t="s">
        <v>301</v>
      </c>
      <c r="F203" t="s">
        <v>82</v>
      </c>
      <c r="L203" t="s">
        <v>83</v>
      </c>
      <c r="M203" t="s">
        <v>85</v>
      </c>
      <c r="N203" t="s">
        <v>84</v>
      </c>
      <c r="O203" s="9" t="s">
        <v>178</v>
      </c>
      <c r="Q203" s="9"/>
      <c r="R203" s="9"/>
      <c r="S203" s="3"/>
    </row>
    <row r="204" spans="1:19" x14ac:dyDescent="0.25">
      <c r="A204" s="63">
        <v>204</v>
      </c>
      <c r="B204" s="63" t="s">
        <v>437</v>
      </c>
      <c r="C204" s="3" t="s">
        <v>382</v>
      </c>
      <c r="D204" s="3" t="s">
        <v>8432</v>
      </c>
      <c r="E204" t="s">
        <v>301</v>
      </c>
      <c r="F204" t="s">
        <v>82</v>
      </c>
      <c r="L204" t="s">
        <v>83</v>
      </c>
      <c r="M204" t="s">
        <v>85</v>
      </c>
      <c r="N204" t="s">
        <v>84</v>
      </c>
      <c r="O204" s="9" t="s">
        <v>358</v>
      </c>
      <c r="Q204" s="9"/>
      <c r="R204" s="9"/>
      <c r="S204" s="3"/>
    </row>
    <row r="205" spans="1:19" x14ac:dyDescent="0.25">
      <c r="A205" s="63">
        <v>205</v>
      </c>
      <c r="B205" s="63" t="s">
        <v>437</v>
      </c>
      <c r="C205" s="3" t="s">
        <v>7171</v>
      </c>
      <c r="D205" s="3" t="s">
        <v>8433</v>
      </c>
      <c r="E205" t="s">
        <v>88</v>
      </c>
      <c r="F205" t="s">
        <v>82</v>
      </c>
      <c r="K205" t="s">
        <v>7233</v>
      </c>
      <c r="L205" t="s">
        <v>83</v>
      </c>
      <c r="M205" t="s">
        <v>85</v>
      </c>
      <c r="N205" t="s">
        <v>84</v>
      </c>
      <c r="O205" s="9" t="s">
        <v>7168</v>
      </c>
      <c r="Q205" s="9"/>
      <c r="R205" s="9"/>
      <c r="S205" s="3"/>
    </row>
    <row r="206" spans="1:19" x14ac:dyDescent="0.25">
      <c r="A206" s="63">
        <v>206</v>
      </c>
      <c r="B206" s="63" t="s">
        <v>437</v>
      </c>
      <c r="C206" s="3" t="s">
        <v>100</v>
      </c>
      <c r="D206" s="3" t="s">
        <v>8434</v>
      </c>
      <c r="E206" t="s">
        <v>89</v>
      </c>
      <c r="F206" t="s">
        <v>82</v>
      </c>
      <c r="L206" t="s">
        <v>83</v>
      </c>
      <c r="M206" t="s">
        <v>85</v>
      </c>
      <c r="N206" t="s">
        <v>84</v>
      </c>
      <c r="O206" s="9" t="s">
        <v>104</v>
      </c>
      <c r="Q206" s="9"/>
      <c r="R206" s="9"/>
      <c r="S206" s="3"/>
    </row>
    <row r="207" spans="1:19" x14ac:dyDescent="0.25">
      <c r="A207" s="63">
        <v>207</v>
      </c>
      <c r="B207" s="63" t="s">
        <v>437</v>
      </c>
      <c r="C207" s="3" t="s">
        <v>288</v>
      </c>
      <c r="D207" s="3" t="s">
        <v>8435</v>
      </c>
      <c r="E207" t="s">
        <v>81</v>
      </c>
      <c r="F207" t="s">
        <v>82</v>
      </c>
      <c r="L207" t="s">
        <v>83</v>
      </c>
      <c r="M207" t="s">
        <v>85</v>
      </c>
      <c r="N207" t="s">
        <v>84</v>
      </c>
      <c r="O207" s="9" t="s">
        <v>294</v>
      </c>
      <c r="P207" t="s">
        <v>270</v>
      </c>
      <c r="Q207" s="9"/>
      <c r="R207" s="9"/>
      <c r="S207" s="3"/>
    </row>
    <row r="208" spans="1:19" x14ac:dyDescent="0.25">
      <c r="A208" s="63">
        <v>208</v>
      </c>
      <c r="B208" s="63" t="s">
        <v>437</v>
      </c>
      <c r="C208" s="3" t="s">
        <v>65</v>
      </c>
      <c r="D208" s="3" t="s">
        <v>8436</v>
      </c>
      <c r="E208" t="s">
        <v>81</v>
      </c>
      <c r="F208" t="s">
        <v>82</v>
      </c>
      <c r="L208" t="s">
        <v>83</v>
      </c>
      <c r="M208" t="s">
        <v>85</v>
      </c>
      <c r="N208" t="s">
        <v>84</v>
      </c>
      <c r="O208" s="9" t="s">
        <v>2088</v>
      </c>
      <c r="P208" t="s">
        <v>57</v>
      </c>
      <c r="Q208" s="9"/>
      <c r="R208" s="9"/>
      <c r="S208" s="3" t="s">
        <v>69</v>
      </c>
    </row>
    <row r="209" spans="1:19" x14ac:dyDescent="0.25">
      <c r="A209" s="63">
        <v>209</v>
      </c>
      <c r="B209" s="63" t="s">
        <v>437</v>
      </c>
      <c r="C209" s="3" t="s">
        <v>263</v>
      </c>
      <c r="D209" s="3" t="s">
        <v>8437</v>
      </c>
      <c r="E209" t="s">
        <v>81</v>
      </c>
      <c r="F209" t="s">
        <v>82</v>
      </c>
      <c r="L209" t="s">
        <v>83</v>
      </c>
      <c r="M209" t="s">
        <v>85</v>
      </c>
      <c r="N209" t="s">
        <v>84</v>
      </c>
      <c r="O209" s="9" t="s">
        <v>264</v>
      </c>
      <c r="P209" t="s">
        <v>270</v>
      </c>
      <c r="Q209" s="9"/>
      <c r="R209" s="9"/>
      <c r="S209" s="3"/>
    </row>
    <row r="210" spans="1:19" x14ac:dyDescent="0.25">
      <c r="A210" s="63">
        <v>210</v>
      </c>
      <c r="B210" s="63" t="s">
        <v>437</v>
      </c>
      <c r="C210" s="3" t="s">
        <v>2160</v>
      </c>
      <c r="D210" s="3" t="s">
        <v>8438</v>
      </c>
      <c r="E210" t="s">
        <v>81</v>
      </c>
      <c r="F210" t="s">
        <v>82</v>
      </c>
      <c r="L210" t="s">
        <v>83</v>
      </c>
      <c r="M210" t="s">
        <v>85</v>
      </c>
      <c r="N210" t="s">
        <v>84</v>
      </c>
      <c r="O210" s="9" t="s">
        <v>2177</v>
      </c>
      <c r="P210" t="s">
        <v>270</v>
      </c>
      <c r="Q210" s="9"/>
      <c r="R210" s="9"/>
      <c r="S210" s="3"/>
    </row>
    <row r="211" spans="1:19" x14ac:dyDescent="0.25">
      <c r="A211" s="63">
        <v>211</v>
      </c>
      <c r="B211" s="63" t="s">
        <v>437</v>
      </c>
      <c r="C211" s="3" t="s">
        <v>7154</v>
      </c>
      <c r="D211" s="3" t="s">
        <v>8439</v>
      </c>
      <c r="E211" t="s">
        <v>88</v>
      </c>
      <c r="F211" t="s">
        <v>82</v>
      </c>
      <c r="K211" t="s">
        <v>7233</v>
      </c>
      <c r="L211" t="s">
        <v>87</v>
      </c>
      <c r="M211" t="s">
        <v>85</v>
      </c>
      <c r="N211" t="s">
        <v>84</v>
      </c>
      <c r="O211" s="9" t="s">
        <v>7152</v>
      </c>
      <c r="Q211" s="9"/>
      <c r="R211" s="9"/>
      <c r="S211" s="3"/>
    </row>
    <row r="212" spans="1:19" x14ac:dyDescent="0.25">
      <c r="A212" s="63">
        <v>212</v>
      </c>
      <c r="B212" s="63" t="s">
        <v>437</v>
      </c>
      <c r="C212" s="3" t="s">
        <v>7205</v>
      </c>
      <c r="D212" s="3" t="s">
        <v>8440</v>
      </c>
      <c r="E212" t="s">
        <v>7274</v>
      </c>
      <c r="F212" t="s">
        <v>82</v>
      </c>
      <c r="L212" t="s">
        <v>83</v>
      </c>
      <c r="M212" t="s">
        <v>84</v>
      </c>
      <c r="N212" t="s">
        <v>84</v>
      </c>
      <c r="O212" s="9" t="s">
        <v>7201</v>
      </c>
      <c r="Q212" s="9"/>
      <c r="R212" s="9"/>
      <c r="S212" s="3"/>
    </row>
    <row r="213" spans="1:19" x14ac:dyDescent="0.25">
      <c r="A213" s="63">
        <v>213</v>
      </c>
      <c r="B213" s="63" t="s">
        <v>437</v>
      </c>
      <c r="C213" s="3" t="s">
        <v>7248</v>
      </c>
      <c r="D213" s="3" t="s">
        <v>8441</v>
      </c>
      <c r="E213" t="s">
        <v>88</v>
      </c>
      <c r="F213" t="s">
        <v>82</v>
      </c>
      <c r="L213" t="s">
        <v>83</v>
      </c>
      <c r="M213" t="s">
        <v>85</v>
      </c>
      <c r="N213" t="s">
        <v>84</v>
      </c>
      <c r="O213" s="9" t="s">
        <v>7217</v>
      </c>
      <c r="Q213" s="9"/>
      <c r="R213" s="9"/>
      <c r="S213" s="3"/>
    </row>
    <row r="214" spans="1:19" x14ac:dyDescent="0.25">
      <c r="A214" s="63">
        <v>214</v>
      </c>
      <c r="B214" s="63" t="s">
        <v>437</v>
      </c>
      <c r="C214" s="3" t="s">
        <v>7186</v>
      </c>
      <c r="D214" s="3" t="s">
        <v>8442</v>
      </c>
      <c r="E214" t="s">
        <v>88</v>
      </c>
      <c r="F214" t="s">
        <v>82</v>
      </c>
      <c r="K214" t="s">
        <v>7262</v>
      </c>
      <c r="L214" t="s">
        <v>83</v>
      </c>
      <c r="M214" t="s">
        <v>85</v>
      </c>
      <c r="N214" t="s">
        <v>84</v>
      </c>
      <c r="O214" s="9" t="s">
        <v>7185</v>
      </c>
      <c r="Q214" s="9"/>
      <c r="R214" s="9"/>
      <c r="S214" s="3"/>
    </row>
    <row r="215" spans="1:19" x14ac:dyDescent="0.25">
      <c r="A215" s="63">
        <v>215</v>
      </c>
      <c r="B215" s="63" t="s">
        <v>437</v>
      </c>
      <c r="C215" s="3" t="s">
        <v>1929</v>
      </c>
      <c r="D215" s="3" t="s">
        <v>8443</v>
      </c>
      <c r="E215" t="s">
        <v>89</v>
      </c>
      <c r="F215" t="s">
        <v>82</v>
      </c>
      <c r="L215" t="s">
        <v>83</v>
      </c>
      <c r="M215" t="s">
        <v>85</v>
      </c>
      <c r="N215" t="s">
        <v>84</v>
      </c>
      <c r="O215" s="9" t="s">
        <v>1813</v>
      </c>
      <c r="Q215" s="9"/>
      <c r="R215" s="9"/>
      <c r="S215" s="3"/>
    </row>
    <row r="216" spans="1:19" x14ac:dyDescent="0.25">
      <c r="A216" s="63">
        <v>216</v>
      </c>
      <c r="B216" s="63" t="s">
        <v>437</v>
      </c>
      <c r="C216" s="3" t="s">
        <v>1930</v>
      </c>
      <c r="D216" s="3" t="s">
        <v>8444</v>
      </c>
      <c r="E216" t="s">
        <v>81</v>
      </c>
      <c r="F216" t="s">
        <v>82</v>
      </c>
      <c r="L216" t="s">
        <v>83</v>
      </c>
      <c r="M216" t="s">
        <v>85</v>
      </c>
      <c r="N216" t="s">
        <v>84</v>
      </c>
      <c r="O216" s="9" t="s">
        <v>1815</v>
      </c>
      <c r="Q216" s="9"/>
      <c r="R216" s="9"/>
      <c r="S216" s="3"/>
    </row>
    <row r="217" spans="1:19" x14ac:dyDescent="0.25">
      <c r="A217" s="63">
        <v>217</v>
      </c>
      <c r="B217" s="63" t="s">
        <v>437</v>
      </c>
      <c r="C217" s="3" t="s">
        <v>7335</v>
      </c>
      <c r="D217" s="3" t="s">
        <v>8445</v>
      </c>
      <c r="E217" t="s">
        <v>88</v>
      </c>
      <c r="F217" t="s">
        <v>82</v>
      </c>
      <c r="K217" t="s">
        <v>7262</v>
      </c>
      <c r="L217" t="s">
        <v>83</v>
      </c>
      <c r="M217" t="s">
        <v>85</v>
      </c>
      <c r="N217" t="s">
        <v>84</v>
      </c>
      <c r="O217" s="9" t="s">
        <v>7255</v>
      </c>
      <c r="Q217" s="9"/>
      <c r="R217" s="9"/>
      <c r="S217" s="3"/>
    </row>
    <row r="218" spans="1:19" x14ac:dyDescent="0.25">
      <c r="A218" s="63">
        <v>218</v>
      </c>
      <c r="B218" s="63" t="s">
        <v>437</v>
      </c>
      <c r="C218" s="3" t="s">
        <v>409</v>
      </c>
      <c r="D218" s="3" t="s">
        <v>8446</v>
      </c>
      <c r="E218" t="s">
        <v>88</v>
      </c>
      <c r="F218" t="s">
        <v>82</v>
      </c>
      <c r="L218" t="s">
        <v>83</v>
      </c>
      <c r="M218" t="s">
        <v>85</v>
      </c>
      <c r="N218" t="s">
        <v>84</v>
      </c>
      <c r="O218" s="9" t="s">
        <v>405</v>
      </c>
      <c r="Q218" s="9"/>
      <c r="R218" s="9"/>
      <c r="S218" s="3"/>
    </row>
    <row r="219" spans="1:19" x14ac:dyDescent="0.25">
      <c r="A219" s="63">
        <v>219</v>
      </c>
      <c r="B219" s="63" t="s">
        <v>437</v>
      </c>
      <c r="C219" s="3" t="s">
        <v>2968</v>
      </c>
      <c r="D219" s="3" t="s">
        <v>8447</v>
      </c>
      <c r="E219" t="s">
        <v>7004</v>
      </c>
      <c r="F219" t="s">
        <v>82</v>
      </c>
      <c r="L219" t="s">
        <v>83</v>
      </c>
      <c r="M219" t="s">
        <v>85</v>
      </c>
      <c r="N219" t="s">
        <v>84</v>
      </c>
      <c r="O219" s="9" t="s">
        <v>2961</v>
      </c>
      <c r="Q219" s="9"/>
      <c r="R219" s="9"/>
      <c r="S219" s="3"/>
    </row>
    <row r="220" spans="1:19" x14ac:dyDescent="0.25">
      <c r="A220" s="63">
        <v>222</v>
      </c>
      <c r="B220" s="63" t="s">
        <v>437</v>
      </c>
      <c r="C220" s="3" t="s">
        <v>107</v>
      </c>
      <c r="D220" s="3" t="s">
        <v>8448</v>
      </c>
      <c r="E220" t="s">
        <v>81</v>
      </c>
      <c r="F220" t="s">
        <v>82</v>
      </c>
      <c r="L220" t="s">
        <v>83</v>
      </c>
      <c r="M220" t="s">
        <v>84</v>
      </c>
      <c r="N220" t="s">
        <v>84</v>
      </c>
      <c r="O220" s="9" t="s">
        <v>106</v>
      </c>
      <c r="Q220" s="9"/>
      <c r="R220" s="9"/>
      <c r="S220" s="3" t="s">
        <v>143</v>
      </c>
    </row>
    <row r="221" spans="1:19" x14ac:dyDescent="0.25">
      <c r="A221" s="63">
        <v>223</v>
      </c>
      <c r="B221" s="63" t="s">
        <v>437</v>
      </c>
      <c r="C221" s="3" t="s">
        <v>49</v>
      </c>
      <c r="D221" s="3" t="s">
        <v>8449</v>
      </c>
      <c r="E221" t="s">
        <v>89</v>
      </c>
      <c r="F221" t="s">
        <v>82</v>
      </c>
      <c r="L221" t="s">
        <v>83</v>
      </c>
      <c r="M221" t="s">
        <v>85</v>
      </c>
      <c r="N221" t="s">
        <v>84</v>
      </c>
      <c r="O221" s="9" t="s">
        <v>46</v>
      </c>
      <c r="Q221" s="9"/>
      <c r="R221" s="9"/>
      <c r="S221" s="3" t="s">
        <v>2113</v>
      </c>
    </row>
    <row r="222" spans="1:19" x14ac:dyDescent="0.25">
      <c r="A222" s="63">
        <v>224</v>
      </c>
      <c r="B222" s="63" t="s">
        <v>437</v>
      </c>
      <c r="C222" s="3" t="s">
        <v>412</v>
      </c>
      <c r="D222" s="3" t="s">
        <v>8450</v>
      </c>
      <c r="E222" t="s">
        <v>88</v>
      </c>
      <c r="F222" t="s">
        <v>82</v>
      </c>
      <c r="L222" t="s">
        <v>83</v>
      </c>
      <c r="M222" t="s">
        <v>85</v>
      </c>
      <c r="N222" t="s">
        <v>84</v>
      </c>
      <c r="O222" s="9" t="s">
        <v>2130</v>
      </c>
      <c r="Q222" s="9"/>
      <c r="R222" s="9"/>
      <c r="S222" s="3"/>
    </row>
    <row r="223" spans="1:19" x14ac:dyDescent="0.25">
      <c r="A223" s="63">
        <v>225</v>
      </c>
      <c r="B223" s="63" t="s">
        <v>437</v>
      </c>
      <c r="C223" s="3" t="s">
        <v>431</v>
      </c>
      <c r="D223" s="3" t="s">
        <v>8451</v>
      </c>
      <c r="E223" t="s">
        <v>81</v>
      </c>
      <c r="F223" t="s">
        <v>82</v>
      </c>
      <c r="L223" t="s">
        <v>83</v>
      </c>
      <c r="M223" t="s">
        <v>84</v>
      </c>
      <c r="N223" t="s">
        <v>84</v>
      </c>
      <c r="O223" s="9" t="s">
        <v>430</v>
      </c>
      <c r="Q223" s="9"/>
      <c r="R223" s="9"/>
      <c r="S223" s="3"/>
    </row>
    <row r="224" spans="1:19" x14ac:dyDescent="0.25">
      <c r="A224" s="63">
        <v>226</v>
      </c>
      <c r="B224" s="63" t="s">
        <v>437</v>
      </c>
      <c r="C224" s="3" t="s">
        <v>155</v>
      </c>
      <c r="D224" s="3" t="s">
        <v>8452</v>
      </c>
      <c r="E224" t="s">
        <v>81</v>
      </c>
      <c r="F224" t="s">
        <v>82</v>
      </c>
      <c r="L224" t="s">
        <v>83</v>
      </c>
      <c r="M224" t="s">
        <v>85</v>
      </c>
      <c r="N224" t="s">
        <v>84</v>
      </c>
      <c r="O224" s="9" t="s">
        <v>2097</v>
      </c>
      <c r="P224" t="s">
        <v>442</v>
      </c>
      <c r="Q224" s="9"/>
      <c r="R224" s="9"/>
      <c r="S224" s="3"/>
    </row>
    <row r="225" spans="1:19" x14ac:dyDescent="0.25">
      <c r="A225" s="63">
        <v>227</v>
      </c>
      <c r="B225" s="63" t="s">
        <v>437</v>
      </c>
      <c r="C225" s="3" t="s">
        <v>7295</v>
      </c>
      <c r="D225" s="3" t="s">
        <v>8453</v>
      </c>
      <c r="E225" t="s">
        <v>88</v>
      </c>
      <c r="F225" t="s">
        <v>82</v>
      </c>
      <c r="L225" t="s">
        <v>83</v>
      </c>
      <c r="M225" t="s">
        <v>85</v>
      </c>
      <c r="N225" t="s">
        <v>84</v>
      </c>
      <c r="O225" s="9" t="s">
        <v>7183</v>
      </c>
      <c r="Q225" s="9"/>
      <c r="R225" s="9"/>
      <c r="S225" s="3"/>
    </row>
    <row r="226" spans="1:19" x14ac:dyDescent="0.25">
      <c r="A226" s="63">
        <v>228</v>
      </c>
      <c r="B226" s="63" t="s">
        <v>437</v>
      </c>
      <c r="C226" s="3" t="s">
        <v>7296</v>
      </c>
      <c r="D226" s="3" t="s">
        <v>8454</v>
      </c>
      <c r="E226" t="s">
        <v>88</v>
      </c>
      <c r="F226" t="s">
        <v>82</v>
      </c>
      <c r="L226" t="s">
        <v>83</v>
      </c>
      <c r="M226" t="s">
        <v>85</v>
      </c>
      <c r="N226" t="s">
        <v>84</v>
      </c>
      <c r="O226" s="9" t="s">
        <v>7184</v>
      </c>
      <c r="Q226" s="9"/>
      <c r="R226" s="9"/>
      <c r="S226" s="3"/>
    </row>
    <row r="227" spans="1:19" x14ac:dyDescent="0.25">
      <c r="A227" s="63">
        <v>229</v>
      </c>
      <c r="B227" s="63" t="s">
        <v>437</v>
      </c>
      <c r="C227" s="3" t="s">
        <v>68</v>
      </c>
      <c r="D227" s="3" t="s">
        <v>8455</v>
      </c>
      <c r="E227" t="s">
        <v>81</v>
      </c>
      <c r="F227" t="s">
        <v>82</v>
      </c>
      <c r="L227" t="s">
        <v>83</v>
      </c>
      <c r="M227" t="s">
        <v>85</v>
      </c>
      <c r="N227" t="s">
        <v>84</v>
      </c>
      <c r="O227" s="9" t="s">
        <v>54</v>
      </c>
      <c r="Q227" s="9"/>
      <c r="R227" s="9"/>
      <c r="S227" s="3" t="s">
        <v>55</v>
      </c>
    </row>
    <row r="228" spans="1:19" x14ac:dyDescent="0.25">
      <c r="A228" s="63">
        <v>230</v>
      </c>
      <c r="B228" s="63" t="s">
        <v>437</v>
      </c>
      <c r="C228" s="3" t="s">
        <v>2050</v>
      </c>
      <c r="D228" s="3" t="s">
        <v>8456</v>
      </c>
      <c r="E228" t="s">
        <v>89</v>
      </c>
      <c r="F228" t="s">
        <v>82</v>
      </c>
      <c r="L228" t="s">
        <v>83</v>
      </c>
      <c r="M228" t="s">
        <v>85</v>
      </c>
      <c r="N228" t="s">
        <v>84</v>
      </c>
      <c r="O228" s="9" t="s">
        <v>2138</v>
      </c>
      <c r="Q228" s="9"/>
      <c r="R228" s="9"/>
      <c r="S228" s="3" t="s">
        <v>102</v>
      </c>
    </row>
    <row r="229" spans="1:19" x14ac:dyDescent="0.25">
      <c r="A229" s="63">
        <v>231</v>
      </c>
      <c r="B229" s="63" t="s">
        <v>437</v>
      </c>
      <c r="C229" s="3" t="s">
        <v>267</v>
      </c>
      <c r="D229" s="3" t="s">
        <v>8457</v>
      </c>
      <c r="E229" t="s">
        <v>2003</v>
      </c>
      <c r="F229" t="s">
        <v>82</v>
      </c>
      <c r="L229" t="s">
        <v>83</v>
      </c>
      <c r="M229" t="s">
        <v>85</v>
      </c>
      <c r="N229" t="s">
        <v>84</v>
      </c>
      <c r="O229" s="9" t="s">
        <v>265</v>
      </c>
      <c r="P229" t="s">
        <v>140</v>
      </c>
      <c r="Q229" s="9"/>
      <c r="R229" s="9"/>
      <c r="S229" s="3" t="s">
        <v>2006</v>
      </c>
    </row>
    <row r="230" spans="1:19" x14ac:dyDescent="0.25">
      <c r="A230" s="63">
        <v>232</v>
      </c>
      <c r="B230" s="63" t="s">
        <v>437</v>
      </c>
      <c r="C230" s="3" t="s">
        <v>138</v>
      </c>
      <c r="D230" s="3" t="s">
        <v>8458</v>
      </c>
      <c r="E230" t="s">
        <v>2003</v>
      </c>
      <c r="F230" t="s">
        <v>82</v>
      </c>
      <c r="L230" t="s">
        <v>83</v>
      </c>
      <c r="M230" t="s">
        <v>85</v>
      </c>
      <c r="N230" t="s">
        <v>84</v>
      </c>
      <c r="O230" s="9" t="s">
        <v>139</v>
      </c>
      <c r="P230" t="s">
        <v>140</v>
      </c>
      <c r="Q230" s="9"/>
      <c r="R230" s="9"/>
      <c r="S230" s="3" t="s">
        <v>2006</v>
      </c>
    </row>
    <row r="231" spans="1:19" x14ac:dyDescent="0.25">
      <c r="A231" s="63">
        <v>233</v>
      </c>
      <c r="B231" s="63" t="s">
        <v>437</v>
      </c>
      <c r="C231" s="3" t="s">
        <v>246</v>
      </c>
      <c r="D231" s="3" t="s">
        <v>8459</v>
      </c>
      <c r="E231" t="s">
        <v>2003</v>
      </c>
      <c r="F231" t="s">
        <v>82</v>
      </c>
      <c r="L231" t="s">
        <v>83</v>
      </c>
      <c r="M231" t="s">
        <v>85</v>
      </c>
      <c r="N231" t="s">
        <v>84</v>
      </c>
      <c r="O231" s="9" t="s">
        <v>241</v>
      </c>
      <c r="P231" t="s">
        <v>140</v>
      </c>
      <c r="Q231" s="9"/>
      <c r="R231" s="9"/>
      <c r="S231" s="3" t="s">
        <v>2006</v>
      </c>
    </row>
    <row r="232" spans="1:19" x14ac:dyDescent="0.25">
      <c r="A232" s="63">
        <v>234</v>
      </c>
      <c r="B232" s="63" t="s">
        <v>437</v>
      </c>
      <c r="C232" s="3" t="s">
        <v>2188</v>
      </c>
      <c r="D232" s="3" t="s">
        <v>8460</v>
      </c>
      <c r="E232" t="s">
        <v>2003</v>
      </c>
      <c r="F232" t="s">
        <v>82</v>
      </c>
      <c r="L232" t="s">
        <v>83</v>
      </c>
      <c r="M232" t="s">
        <v>85</v>
      </c>
      <c r="N232" t="s">
        <v>84</v>
      </c>
      <c r="O232" s="9" t="s">
        <v>2190</v>
      </c>
      <c r="P232" t="s">
        <v>140</v>
      </c>
      <c r="Q232" s="9"/>
      <c r="R232" s="9"/>
      <c r="S232" s="3" t="s">
        <v>2006</v>
      </c>
    </row>
    <row r="233" spans="1:19" x14ac:dyDescent="0.25">
      <c r="A233" s="63">
        <v>235</v>
      </c>
      <c r="B233" s="63" t="s">
        <v>437</v>
      </c>
      <c r="C233" s="3" t="s">
        <v>2000</v>
      </c>
      <c r="D233" s="3" t="s">
        <v>8461</v>
      </c>
      <c r="E233" t="s">
        <v>2003</v>
      </c>
      <c r="F233" t="s">
        <v>82</v>
      </c>
      <c r="L233" t="s">
        <v>83</v>
      </c>
      <c r="M233" t="s">
        <v>85</v>
      </c>
      <c r="N233" t="s">
        <v>84</v>
      </c>
      <c r="O233" s="9" t="s">
        <v>2115</v>
      </c>
      <c r="P233" t="s">
        <v>140</v>
      </c>
      <c r="Q233" s="9"/>
      <c r="R233" s="9"/>
      <c r="S233" s="3" t="s">
        <v>2006</v>
      </c>
    </row>
    <row r="234" spans="1:19" x14ac:dyDescent="0.25">
      <c r="A234" s="63">
        <v>236</v>
      </c>
      <c r="B234" s="63" t="s">
        <v>437</v>
      </c>
      <c r="C234" s="3" t="s">
        <v>7312</v>
      </c>
      <c r="D234" s="3" t="s">
        <v>8462</v>
      </c>
      <c r="E234" t="s">
        <v>7274</v>
      </c>
      <c r="F234" t="s">
        <v>82</v>
      </c>
      <c r="L234" t="s">
        <v>83</v>
      </c>
      <c r="M234" t="s">
        <v>84</v>
      </c>
      <c r="N234" t="s">
        <v>84</v>
      </c>
      <c r="O234" s="9" t="s">
        <v>7311</v>
      </c>
      <c r="Q234" s="9"/>
      <c r="R234" s="9"/>
      <c r="S234" s="3"/>
    </row>
    <row r="235" spans="1:19" x14ac:dyDescent="0.25">
      <c r="A235" s="63">
        <v>237</v>
      </c>
      <c r="B235" s="63" t="s">
        <v>437</v>
      </c>
      <c r="C235" s="3" t="s">
        <v>7207</v>
      </c>
      <c r="D235" s="3" t="s">
        <v>8463</v>
      </c>
      <c r="E235" t="s">
        <v>7274</v>
      </c>
      <c r="F235" t="s">
        <v>82</v>
      </c>
      <c r="L235" t="s">
        <v>83</v>
      </c>
      <c r="M235" t="s">
        <v>84</v>
      </c>
      <c r="N235" t="s">
        <v>84</v>
      </c>
      <c r="O235" s="9" t="s">
        <v>7249</v>
      </c>
      <c r="Q235" s="9"/>
      <c r="R235" s="9"/>
      <c r="S235" s="3"/>
    </row>
    <row r="236" spans="1:19" x14ac:dyDescent="0.25">
      <c r="A236" s="63">
        <v>238</v>
      </c>
      <c r="B236" s="63" t="s">
        <v>437</v>
      </c>
      <c r="C236" s="3" t="s">
        <v>7174</v>
      </c>
      <c r="D236" s="3" t="s">
        <v>8464</v>
      </c>
      <c r="E236" t="s">
        <v>88</v>
      </c>
      <c r="F236" t="s">
        <v>82</v>
      </c>
      <c r="K236" t="s">
        <v>7262</v>
      </c>
      <c r="L236" t="s">
        <v>83</v>
      </c>
      <c r="M236" t="s">
        <v>85</v>
      </c>
      <c r="N236" t="s">
        <v>84</v>
      </c>
      <c r="O236" s="9" t="s">
        <v>7251</v>
      </c>
      <c r="Q236" s="9"/>
      <c r="R236" s="9"/>
      <c r="S236" s="3"/>
    </row>
    <row r="237" spans="1:19" x14ac:dyDescent="0.25">
      <c r="A237" s="63">
        <v>239</v>
      </c>
      <c r="B237" s="63" t="s">
        <v>437</v>
      </c>
      <c r="C237" s="3" t="s">
        <v>2211</v>
      </c>
      <c r="D237" s="3" t="s">
        <v>8465</v>
      </c>
      <c r="E237" t="s">
        <v>301</v>
      </c>
      <c r="F237" t="s">
        <v>82</v>
      </c>
      <c r="L237" t="s">
        <v>83</v>
      </c>
      <c r="M237" t="s">
        <v>85</v>
      </c>
      <c r="N237" t="s">
        <v>84</v>
      </c>
      <c r="O237" s="9" t="s">
        <v>2205</v>
      </c>
      <c r="Q237" s="9"/>
      <c r="R237" s="9"/>
      <c r="S237" s="3"/>
    </row>
    <row r="238" spans="1:19" x14ac:dyDescent="0.25">
      <c r="A238" s="63">
        <v>240</v>
      </c>
      <c r="B238" s="63" t="s">
        <v>437</v>
      </c>
      <c r="C238" s="3" t="s">
        <v>7286</v>
      </c>
      <c r="D238" s="3" t="s">
        <v>8466</v>
      </c>
      <c r="E238" t="s">
        <v>88</v>
      </c>
      <c r="F238" t="s">
        <v>82</v>
      </c>
      <c r="K238" t="s">
        <v>7233</v>
      </c>
      <c r="L238" t="s">
        <v>83</v>
      </c>
      <c r="M238" t="s">
        <v>85</v>
      </c>
      <c r="N238" t="s">
        <v>84</v>
      </c>
      <c r="O238" s="9" t="s">
        <v>7269</v>
      </c>
      <c r="Q238" s="9"/>
      <c r="R238" s="9" t="s">
        <v>7243</v>
      </c>
      <c r="S238" s="3"/>
    </row>
    <row r="239" spans="1:19" x14ac:dyDescent="0.25">
      <c r="A239" s="63">
        <v>241</v>
      </c>
      <c r="B239" s="63" t="s">
        <v>437</v>
      </c>
      <c r="C239" s="3" t="s">
        <v>7220</v>
      </c>
      <c r="D239" s="3" t="s">
        <v>8467</v>
      </c>
      <c r="E239" t="s">
        <v>88</v>
      </c>
      <c r="F239" t="s">
        <v>82</v>
      </c>
      <c r="K239" t="s">
        <v>7262</v>
      </c>
      <c r="L239" t="s">
        <v>83</v>
      </c>
      <c r="M239" t="s">
        <v>85</v>
      </c>
      <c r="N239" t="s">
        <v>84</v>
      </c>
      <c r="O239" s="9" t="s">
        <v>7258</v>
      </c>
      <c r="Q239" s="9"/>
      <c r="R239" s="9"/>
      <c r="S239" s="3"/>
    </row>
    <row r="240" spans="1:19" x14ac:dyDescent="0.25">
      <c r="A240" s="63">
        <v>242</v>
      </c>
      <c r="B240" s="63" t="s">
        <v>437</v>
      </c>
      <c r="C240" s="3" t="s">
        <v>7238</v>
      </c>
      <c r="D240" s="3" t="s">
        <v>8468</v>
      </c>
      <c r="E240" t="s">
        <v>88</v>
      </c>
      <c r="F240" t="s">
        <v>82</v>
      </c>
      <c r="K240" t="s">
        <v>7233</v>
      </c>
      <c r="L240" t="s">
        <v>83</v>
      </c>
      <c r="M240" t="s">
        <v>85</v>
      </c>
      <c r="N240" t="s">
        <v>84</v>
      </c>
      <c r="O240" s="9" t="s">
        <v>7271</v>
      </c>
      <c r="Q240" s="9"/>
      <c r="R240" s="9" t="s">
        <v>7245</v>
      </c>
      <c r="S240" s="3"/>
    </row>
    <row r="241" spans="1:19" x14ac:dyDescent="0.25">
      <c r="A241" s="63">
        <v>243</v>
      </c>
      <c r="B241" s="63" t="s">
        <v>437</v>
      </c>
      <c r="C241" s="3" t="s">
        <v>7256</v>
      </c>
      <c r="D241" s="3" t="s">
        <v>8469</v>
      </c>
      <c r="E241" t="s">
        <v>88</v>
      </c>
      <c r="F241" t="s">
        <v>82</v>
      </c>
      <c r="K241" t="s">
        <v>7233</v>
      </c>
      <c r="L241" t="s">
        <v>83</v>
      </c>
      <c r="M241" t="s">
        <v>85</v>
      </c>
      <c r="N241" t="s">
        <v>84</v>
      </c>
      <c r="O241" s="9" t="s">
        <v>7257</v>
      </c>
      <c r="Q241" s="9"/>
      <c r="R241" s="9"/>
      <c r="S241" s="3"/>
    </row>
    <row r="242" spans="1:19" x14ac:dyDescent="0.25">
      <c r="A242" s="63">
        <v>244</v>
      </c>
      <c r="B242" s="63" t="s">
        <v>437</v>
      </c>
      <c r="C242" s="3" t="s">
        <v>7235</v>
      </c>
      <c r="D242" s="3" t="s">
        <v>8470</v>
      </c>
      <c r="E242" t="s">
        <v>88</v>
      </c>
      <c r="F242" t="s">
        <v>82</v>
      </c>
      <c r="K242" t="s">
        <v>7233</v>
      </c>
      <c r="L242" t="s">
        <v>83</v>
      </c>
      <c r="M242" t="s">
        <v>85</v>
      </c>
      <c r="N242" t="s">
        <v>84</v>
      </c>
      <c r="O242" s="9" t="s">
        <v>7267</v>
      </c>
      <c r="Q242" s="9"/>
      <c r="R242" s="9" t="s">
        <v>7241</v>
      </c>
      <c r="S242" s="3"/>
    </row>
    <row r="243" spans="1:19" x14ac:dyDescent="0.25">
      <c r="A243" s="63">
        <v>245</v>
      </c>
      <c r="B243" s="63" t="s">
        <v>437</v>
      </c>
      <c r="C243" s="3" t="s">
        <v>7237</v>
      </c>
      <c r="D243" s="3" t="s">
        <v>8471</v>
      </c>
      <c r="E243" t="s">
        <v>88</v>
      </c>
      <c r="F243" t="s">
        <v>82</v>
      </c>
      <c r="K243" t="s">
        <v>7233</v>
      </c>
      <c r="L243" t="s">
        <v>83</v>
      </c>
      <c r="M243" t="s">
        <v>85</v>
      </c>
      <c r="N243" t="s">
        <v>84</v>
      </c>
      <c r="O243" s="9" t="s">
        <v>7270</v>
      </c>
      <c r="Q243" s="9"/>
      <c r="R243" s="9" t="s">
        <v>7244</v>
      </c>
      <c r="S243" s="3"/>
    </row>
    <row r="244" spans="1:19" x14ac:dyDescent="0.25">
      <c r="A244" s="63">
        <v>246</v>
      </c>
      <c r="B244" s="63" t="s">
        <v>437</v>
      </c>
      <c r="C244" s="3" t="s">
        <v>7333</v>
      </c>
      <c r="D244" s="3" t="s">
        <v>8472</v>
      </c>
      <c r="E244" t="s">
        <v>88</v>
      </c>
      <c r="F244" t="s">
        <v>82</v>
      </c>
      <c r="K244" t="s">
        <v>7262</v>
      </c>
      <c r="L244" t="s">
        <v>83</v>
      </c>
      <c r="M244" t="s">
        <v>85</v>
      </c>
      <c r="N244" t="s">
        <v>84</v>
      </c>
      <c r="O244" s="9" t="s">
        <v>7268</v>
      </c>
      <c r="Q244" s="9"/>
      <c r="R244" s="9" t="s">
        <v>7242</v>
      </c>
      <c r="S244" s="3"/>
    </row>
    <row r="245" spans="1:19" x14ac:dyDescent="0.25">
      <c r="A245" s="63">
        <v>247</v>
      </c>
      <c r="B245" s="63" t="s">
        <v>437</v>
      </c>
      <c r="C245" s="3" t="s">
        <v>7239</v>
      </c>
      <c r="D245" s="3" t="s">
        <v>8473</v>
      </c>
      <c r="E245" t="s">
        <v>88</v>
      </c>
      <c r="F245" t="s">
        <v>82</v>
      </c>
      <c r="K245" t="s">
        <v>7233</v>
      </c>
      <c r="L245" t="s">
        <v>83</v>
      </c>
      <c r="M245" t="s">
        <v>85</v>
      </c>
      <c r="N245" t="s">
        <v>84</v>
      </c>
      <c r="O245" s="9" t="s">
        <v>7272</v>
      </c>
      <c r="Q245" s="9"/>
      <c r="R245" s="9" t="s">
        <v>7246</v>
      </c>
      <c r="S245" s="3"/>
    </row>
    <row r="246" spans="1:19" x14ac:dyDescent="0.25">
      <c r="A246" s="63">
        <v>248</v>
      </c>
      <c r="B246" s="63" t="s">
        <v>437</v>
      </c>
      <c r="C246" s="3" t="s">
        <v>7240</v>
      </c>
      <c r="D246" s="3" t="s">
        <v>8474</v>
      </c>
      <c r="E246" t="s">
        <v>88</v>
      </c>
      <c r="F246" t="s">
        <v>82</v>
      </c>
      <c r="K246" t="s">
        <v>7262</v>
      </c>
      <c r="L246" t="s">
        <v>83</v>
      </c>
      <c r="M246" t="s">
        <v>85</v>
      </c>
      <c r="N246" t="s">
        <v>84</v>
      </c>
      <c r="O246" s="9" t="s">
        <v>7273</v>
      </c>
      <c r="Q246" s="9"/>
      <c r="R246" s="9" t="s">
        <v>7247</v>
      </c>
      <c r="S246" s="3"/>
    </row>
    <row r="247" spans="1:19" x14ac:dyDescent="0.25">
      <c r="A247" s="63">
        <v>249</v>
      </c>
      <c r="B247" s="63" t="s">
        <v>437</v>
      </c>
      <c r="C247" s="3" t="s">
        <v>7193</v>
      </c>
      <c r="D247" s="3" t="s">
        <v>8475</v>
      </c>
      <c r="E247" t="s">
        <v>88</v>
      </c>
      <c r="F247" t="s">
        <v>82</v>
      </c>
      <c r="K247" t="s">
        <v>7233</v>
      </c>
      <c r="L247" t="s">
        <v>83</v>
      </c>
      <c r="M247" t="s">
        <v>85</v>
      </c>
      <c r="N247" t="s">
        <v>84</v>
      </c>
      <c r="O247" s="9" t="s">
        <v>7189</v>
      </c>
      <c r="Q247" s="9"/>
      <c r="R247" s="9"/>
      <c r="S247" s="3"/>
    </row>
    <row r="248" spans="1:19" x14ac:dyDescent="0.25">
      <c r="A248" s="63">
        <v>250</v>
      </c>
      <c r="B248" s="63" t="s">
        <v>437</v>
      </c>
      <c r="C248" s="3" t="s">
        <v>7308</v>
      </c>
      <c r="D248" s="3" t="s">
        <v>8476</v>
      </c>
      <c r="E248" t="s">
        <v>88</v>
      </c>
      <c r="F248" t="s">
        <v>82</v>
      </c>
      <c r="K248" t="s">
        <v>7233</v>
      </c>
      <c r="L248" t="s">
        <v>83</v>
      </c>
      <c r="M248" t="s">
        <v>85</v>
      </c>
      <c r="N248" t="s">
        <v>84</v>
      </c>
      <c r="O248" s="9" t="s">
        <v>7309</v>
      </c>
      <c r="Q248" s="9"/>
      <c r="R248" s="9"/>
      <c r="S248" s="3"/>
    </row>
    <row r="249" spans="1:19" x14ac:dyDescent="0.25">
      <c r="A249" s="63">
        <v>251</v>
      </c>
      <c r="B249" s="63" t="s">
        <v>437</v>
      </c>
      <c r="C249" s="3" t="s">
        <v>164</v>
      </c>
      <c r="D249" s="3" t="s">
        <v>8477</v>
      </c>
      <c r="E249" t="s">
        <v>81</v>
      </c>
      <c r="F249" t="s">
        <v>82</v>
      </c>
      <c r="L249" t="s">
        <v>83</v>
      </c>
      <c r="M249" t="s">
        <v>84</v>
      </c>
      <c r="N249" t="s">
        <v>84</v>
      </c>
      <c r="O249" s="9" t="s">
        <v>2119</v>
      </c>
      <c r="Q249" s="9"/>
      <c r="R249" s="9"/>
      <c r="S249" s="3"/>
    </row>
    <row r="250" spans="1:19" x14ac:dyDescent="0.25">
      <c r="A250" s="63">
        <v>252</v>
      </c>
      <c r="B250" s="63" t="s">
        <v>437</v>
      </c>
      <c r="C250" s="3" t="s">
        <v>154</v>
      </c>
      <c r="D250" s="3" t="s">
        <v>8478</v>
      </c>
      <c r="E250" t="s">
        <v>81</v>
      </c>
      <c r="F250" t="s">
        <v>82</v>
      </c>
      <c r="L250" t="s">
        <v>83</v>
      </c>
      <c r="M250" t="s">
        <v>84</v>
      </c>
      <c r="N250" t="s">
        <v>84</v>
      </c>
      <c r="O250" s="9" t="s">
        <v>2096</v>
      </c>
      <c r="Q250" s="9"/>
      <c r="R250" s="9"/>
      <c r="S250" s="3"/>
    </row>
    <row r="251" spans="1:19" x14ac:dyDescent="0.25">
      <c r="A251" s="63">
        <v>253</v>
      </c>
      <c r="B251" s="63" t="s">
        <v>437</v>
      </c>
      <c r="C251" s="3" t="s">
        <v>7338</v>
      </c>
      <c r="D251" s="3" t="s">
        <v>8479</v>
      </c>
      <c r="E251" t="s">
        <v>81</v>
      </c>
      <c r="F251" t="s">
        <v>82</v>
      </c>
      <c r="L251" t="s">
        <v>83</v>
      </c>
      <c r="M251" t="s">
        <v>84</v>
      </c>
      <c r="N251" t="s">
        <v>84</v>
      </c>
      <c r="O251" s="9" t="s">
        <v>7343</v>
      </c>
      <c r="Q251" s="9"/>
      <c r="R251" s="9"/>
      <c r="S251" s="3" t="s">
        <v>7344</v>
      </c>
    </row>
    <row r="252" spans="1:19" x14ac:dyDescent="0.25">
      <c r="A252" s="63">
        <v>254</v>
      </c>
      <c r="B252" s="63" t="s">
        <v>437</v>
      </c>
      <c r="C252" s="3" t="s">
        <v>7176</v>
      </c>
      <c r="D252" s="3" t="s">
        <v>8480</v>
      </c>
      <c r="E252" t="s">
        <v>88</v>
      </c>
      <c r="F252" t="s">
        <v>82</v>
      </c>
      <c r="K252" t="s">
        <v>7233</v>
      </c>
      <c r="L252" t="s">
        <v>83</v>
      </c>
      <c r="M252" t="s">
        <v>85</v>
      </c>
      <c r="N252" t="s">
        <v>84</v>
      </c>
      <c r="O252" s="9" t="s">
        <v>7254</v>
      </c>
      <c r="Q252" s="9"/>
      <c r="R252" s="9"/>
      <c r="S252" s="3"/>
    </row>
    <row r="253" spans="1:19" x14ac:dyDescent="0.25">
      <c r="A253" s="63">
        <v>255</v>
      </c>
      <c r="B253" s="63" t="s">
        <v>437</v>
      </c>
      <c r="C253" s="3" t="s">
        <v>7181</v>
      </c>
      <c r="D253" s="3" t="s">
        <v>8481</v>
      </c>
      <c r="E253" t="s">
        <v>88</v>
      </c>
      <c r="F253" t="s">
        <v>82</v>
      </c>
      <c r="K253" t="s">
        <v>7262</v>
      </c>
      <c r="L253" t="s">
        <v>83</v>
      </c>
      <c r="M253" t="s">
        <v>85</v>
      </c>
      <c r="N253" t="s">
        <v>84</v>
      </c>
      <c r="O253" s="9" t="s">
        <v>7180</v>
      </c>
      <c r="Q253" s="9"/>
      <c r="R253" s="9"/>
      <c r="S253" s="3"/>
    </row>
    <row r="254" spans="1:19" x14ac:dyDescent="0.25">
      <c r="A254" s="63">
        <v>256</v>
      </c>
      <c r="B254" s="63" t="s">
        <v>437</v>
      </c>
      <c r="C254" s="3" t="s">
        <v>7175</v>
      </c>
      <c r="D254" s="3" t="s">
        <v>8482</v>
      </c>
      <c r="E254" t="s">
        <v>88</v>
      </c>
      <c r="F254" t="s">
        <v>82</v>
      </c>
      <c r="K254" t="s">
        <v>7262</v>
      </c>
      <c r="L254" t="s">
        <v>83</v>
      </c>
      <c r="M254" t="s">
        <v>85</v>
      </c>
      <c r="N254" t="s">
        <v>84</v>
      </c>
      <c r="O254" s="9" t="s">
        <v>7253</v>
      </c>
      <c r="Q254" s="9"/>
      <c r="R254" s="9"/>
      <c r="S254" s="3"/>
    </row>
    <row r="255" spans="1:19" x14ac:dyDescent="0.25">
      <c r="A255" s="63">
        <v>257</v>
      </c>
      <c r="B255" s="63" t="s">
        <v>437</v>
      </c>
      <c r="C255" s="3" t="s">
        <v>428</v>
      </c>
      <c r="D255" s="3" t="s">
        <v>8483</v>
      </c>
      <c r="E255" t="s">
        <v>88</v>
      </c>
      <c r="F255" t="s">
        <v>82</v>
      </c>
      <c r="L255" t="s">
        <v>83</v>
      </c>
      <c r="M255" t="s">
        <v>85</v>
      </c>
      <c r="N255" t="s">
        <v>84</v>
      </c>
      <c r="O255" s="9" t="s">
        <v>421</v>
      </c>
      <c r="Q255" s="9"/>
      <c r="R255" s="9"/>
      <c r="S255" s="3"/>
    </row>
    <row r="256" spans="1:19" x14ac:dyDescent="0.25">
      <c r="A256" s="63">
        <v>258</v>
      </c>
      <c r="B256" s="63" t="s">
        <v>437</v>
      </c>
      <c r="C256" s="3" t="s">
        <v>7167</v>
      </c>
      <c r="D256" s="3" t="s">
        <v>8484</v>
      </c>
      <c r="E256" t="s">
        <v>88</v>
      </c>
      <c r="F256" t="s">
        <v>82</v>
      </c>
      <c r="K256" t="s">
        <v>7262</v>
      </c>
      <c r="L256" t="s">
        <v>83</v>
      </c>
      <c r="M256" t="s">
        <v>85</v>
      </c>
      <c r="N256" t="s">
        <v>84</v>
      </c>
      <c r="O256" s="9" t="s">
        <v>7330</v>
      </c>
      <c r="Q256" s="9"/>
      <c r="R256" s="9"/>
      <c r="S256" s="3"/>
    </row>
    <row r="257" spans="1:19" x14ac:dyDescent="0.25">
      <c r="A257" s="63">
        <v>259</v>
      </c>
      <c r="B257" s="63" t="s">
        <v>437</v>
      </c>
      <c r="C257" s="3" t="s">
        <v>7281</v>
      </c>
      <c r="D257" s="3" t="s">
        <v>8485</v>
      </c>
      <c r="E257" t="s">
        <v>81</v>
      </c>
      <c r="F257" t="s">
        <v>82</v>
      </c>
      <c r="L257" t="s">
        <v>83</v>
      </c>
      <c r="M257" t="s">
        <v>85</v>
      </c>
      <c r="N257" t="s">
        <v>84</v>
      </c>
      <c r="O257" s="9" t="s">
        <v>7284</v>
      </c>
      <c r="Q257" s="9"/>
      <c r="R257" s="9"/>
      <c r="S257" s="3"/>
    </row>
    <row r="258" spans="1:19" x14ac:dyDescent="0.25">
      <c r="A258" s="63">
        <v>260</v>
      </c>
      <c r="B258" s="63" t="s">
        <v>437</v>
      </c>
      <c r="C258" s="3" t="s">
        <v>7177</v>
      </c>
      <c r="D258" s="3" t="s">
        <v>8486</v>
      </c>
      <c r="E258" t="s">
        <v>88</v>
      </c>
      <c r="F258" t="s">
        <v>82</v>
      </c>
      <c r="K258" t="s">
        <v>7262</v>
      </c>
      <c r="L258" t="s">
        <v>83</v>
      </c>
      <c r="M258" t="s">
        <v>85</v>
      </c>
      <c r="N258" t="s">
        <v>84</v>
      </c>
      <c r="O258" s="9" t="s">
        <v>7252</v>
      </c>
      <c r="Q258" s="9"/>
      <c r="R258" s="9"/>
      <c r="S258" s="3"/>
    </row>
    <row r="259" spans="1:19" x14ac:dyDescent="0.25">
      <c r="A259" s="63">
        <v>261</v>
      </c>
      <c r="B259" s="63" t="s">
        <v>437</v>
      </c>
      <c r="C259" s="3" t="s">
        <v>7298</v>
      </c>
      <c r="D259" s="3" t="s">
        <v>8487</v>
      </c>
      <c r="E259" t="s">
        <v>88</v>
      </c>
      <c r="F259" t="s">
        <v>82</v>
      </c>
      <c r="K259" t="s">
        <v>7233</v>
      </c>
      <c r="L259" t="s">
        <v>87</v>
      </c>
      <c r="M259" t="s">
        <v>85</v>
      </c>
      <c r="N259" t="s">
        <v>84</v>
      </c>
      <c r="O259" s="9" t="s">
        <v>7299</v>
      </c>
      <c r="Q259" s="9"/>
      <c r="R259" s="9"/>
      <c r="S259" s="3"/>
    </row>
    <row r="260" spans="1:19" x14ac:dyDescent="0.25">
      <c r="A260" s="63">
        <v>262</v>
      </c>
      <c r="B260" s="63" t="s">
        <v>437</v>
      </c>
      <c r="C260" s="3" t="s">
        <v>7211</v>
      </c>
      <c r="D260" s="3" t="s">
        <v>8488</v>
      </c>
      <c r="E260" t="s">
        <v>88</v>
      </c>
      <c r="F260" t="s">
        <v>82</v>
      </c>
      <c r="K260" t="s">
        <v>7233</v>
      </c>
      <c r="L260" t="s">
        <v>83</v>
      </c>
      <c r="M260" t="s">
        <v>85</v>
      </c>
      <c r="N260" t="s">
        <v>84</v>
      </c>
      <c r="O260" s="9" t="s">
        <v>7212</v>
      </c>
      <c r="Q260" s="9"/>
      <c r="R260" s="9"/>
      <c r="S260" s="3"/>
    </row>
    <row r="261" spans="1:19" x14ac:dyDescent="0.25">
      <c r="A261" s="63">
        <v>263</v>
      </c>
      <c r="B261" s="63" t="s">
        <v>437</v>
      </c>
      <c r="C261" s="3" t="s">
        <v>1986</v>
      </c>
      <c r="D261" s="3" t="s">
        <v>8489</v>
      </c>
      <c r="E261" t="s">
        <v>8490</v>
      </c>
      <c r="F261" t="s">
        <v>82</v>
      </c>
      <c r="L261" t="s">
        <v>83</v>
      </c>
      <c r="M261" t="s">
        <v>85</v>
      </c>
      <c r="N261" t="s">
        <v>84</v>
      </c>
      <c r="O261" s="9" t="s">
        <v>1987</v>
      </c>
      <c r="Q261" s="9"/>
      <c r="R261" s="9"/>
      <c r="S261" s="3" t="s">
        <v>2007</v>
      </c>
    </row>
    <row r="262" spans="1:19" x14ac:dyDescent="0.25">
      <c r="A262" s="63">
        <v>264</v>
      </c>
      <c r="B262" s="63" t="s">
        <v>437</v>
      </c>
      <c r="C262" s="3" t="s">
        <v>7149</v>
      </c>
      <c r="D262" s="3" t="s">
        <v>8491</v>
      </c>
      <c r="E262" t="s">
        <v>88</v>
      </c>
      <c r="F262" t="s">
        <v>82</v>
      </c>
      <c r="K262" t="s">
        <v>7233</v>
      </c>
      <c r="L262" t="s">
        <v>87</v>
      </c>
      <c r="M262" t="s">
        <v>85</v>
      </c>
      <c r="N262" t="s">
        <v>84</v>
      </c>
      <c r="O262" s="9" t="s">
        <v>7148</v>
      </c>
      <c r="Q262" s="9"/>
      <c r="R262" s="9"/>
      <c r="S262" s="3"/>
    </row>
    <row r="263" spans="1:19" x14ac:dyDescent="0.25">
      <c r="A263" s="63">
        <v>265</v>
      </c>
      <c r="B263" s="63" t="s">
        <v>437</v>
      </c>
      <c r="C263" s="3" t="s">
        <v>432</v>
      </c>
      <c r="D263" s="3" t="s">
        <v>8492</v>
      </c>
      <c r="E263" t="s">
        <v>88</v>
      </c>
      <c r="F263" t="s">
        <v>82</v>
      </c>
      <c r="L263" t="s">
        <v>83</v>
      </c>
      <c r="M263" t="s">
        <v>85</v>
      </c>
      <c r="N263" t="s">
        <v>84</v>
      </c>
      <c r="O263" s="9" t="s">
        <v>2103</v>
      </c>
      <c r="Q263" s="9"/>
      <c r="R263" s="9"/>
      <c r="S263" s="3"/>
    </row>
    <row r="264" spans="1:19" x14ac:dyDescent="0.25">
      <c r="A264" s="63">
        <v>266</v>
      </c>
      <c r="B264" s="63" t="s">
        <v>437</v>
      </c>
      <c r="C264" s="3" t="s">
        <v>99</v>
      </c>
      <c r="D264" s="3" t="s">
        <v>8493</v>
      </c>
      <c r="E264" t="s">
        <v>89</v>
      </c>
      <c r="F264" t="s">
        <v>82</v>
      </c>
      <c r="L264" t="s">
        <v>83</v>
      </c>
      <c r="M264" t="s">
        <v>85</v>
      </c>
      <c r="N264" t="s">
        <v>84</v>
      </c>
      <c r="O264" s="9" t="s">
        <v>103</v>
      </c>
      <c r="Q264" s="9"/>
      <c r="R264" s="9"/>
      <c r="S264" s="3"/>
    </row>
    <row r="265" spans="1:19" x14ac:dyDescent="0.25">
      <c r="A265" s="63">
        <v>267</v>
      </c>
      <c r="B265" s="63" t="s">
        <v>437</v>
      </c>
      <c r="C265" s="3" t="s">
        <v>7315</v>
      </c>
      <c r="D265" s="3" t="s">
        <v>8494</v>
      </c>
      <c r="E265" t="s">
        <v>88</v>
      </c>
      <c r="F265" t="s">
        <v>82</v>
      </c>
      <c r="K265" t="s">
        <v>7233</v>
      </c>
      <c r="L265" t="s">
        <v>87</v>
      </c>
      <c r="M265" t="s">
        <v>85</v>
      </c>
      <c r="N265" t="s">
        <v>84</v>
      </c>
      <c r="O265" s="9" t="s">
        <v>7320</v>
      </c>
      <c r="Q265" s="9"/>
      <c r="R265" s="9"/>
      <c r="S265" s="3"/>
    </row>
    <row r="266" spans="1:19" x14ac:dyDescent="0.25">
      <c r="A266" s="63">
        <v>268</v>
      </c>
      <c r="B266" s="63" t="s">
        <v>437</v>
      </c>
      <c r="C266" s="3" t="s">
        <v>2197</v>
      </c>
      <c r="D266" s="3" t="s">
        <v>8495</v>
      </c>
      <c r="E266" t="s">
        <v>332</v>
      </c>
      <c r="F266" t="s">
        <v>82</v>
      </c>
      <c r="L266" t="s">
        <v>87</v>
      </c>
      <c r="M266" t="s">
        <v>85</v>
      </c>
      <c r="N266" t="s">
        <v>84</v>
      </c>
      <c r="O266" s="9" t="s">
        <v>2198</v>
      </c>
      <c r="Q266" s="9"/>
      <c r="R266" s="9"/>
      <c r="S266" s="3"/>
    </row>
    <row r="267" spans="1:19" x14ac:dyDescent="0.25">
      <c r="A267" s="63">
        <v>269</v>
      </c>
      <c r="B267" s="63" t="s">
        <v>437</v>
      </c>
      <c r="C267" s="3" t="s">
        <v>2180</v>
      </c>
      <c r="D267" s="3" t="s">
        <v>8496</v>
      </c>
      <c r="E267" t="s">
        <v>89</v>
      </c>
      <c r="F267" t="s">
        <v>82</v>
      </c>
      <c r="L267" t="s">
        <v>83</v>
      </c>
      <c r="M267" t="s">
        <v>85</v>
      </c>
      <c r="N267" t="s">
        <v>84</v>
      </c>
      <c r="O267" s="9" t="s">
        <v>2182</v>
      </c>
      <c r="Q267" s="9"/>
      <c r="R267" s="9"/>
      <c r="S267" s="3"/>
    </row>
    <row r="268" spans="1:19" x14ac:dyDescent="0.25">
      <c r="A268" s="63">
        <v>270</v>
      </c>
      <c r="B268" s="63" t="s">
        <v>437</v>
      </c>
      <c r="C268" s="3" t="s">
        <v>2181</v>
      </c>
      <c r="D268" s="3" t="s">
        <v>8497</v>
      </c>
      <c r="E268" t="s">
        <v>89</v>
      </c>
      <c r="F268" t="s">
        <v>82</v>
      </c>
      <c r="L268" t="s">
        <v>83</v>
      </c>
      <c r="M268" t="s">
        <v>85</v>
      </c>
      <c r="N268" t="s">
        <v>84</v>
      </c>
      <c r="O268" s="9" t="s">
        <v>2183</v>
      </c>
      <c r="Q268" s="9"/>
      <c r="R268" s="9"/>
      <c r="S268" s="3"/>
    </row>
    <row r="269" spans="1:19" x14ac:dyDescent="0.25">
      <c r="A269" s="63">
        <v>271</v>
      </c>
      <c r="B269" s="63" t="s">
        <v>437</v>
      </c>
      <c r="C269" s="3" t="s">
        <v>1809</v>
      </c>
      <c r="D269" s="3" t="s">
        <v>8498</v>
      </c>
      <c r="E269" t="s">
        <v>81</v>
      </c>
      <c r="F269" t="s">
        <v>82</v>
      </c>
      <c r="L269" t="s">
        <v>83</v>
      </c>
      <c r="M269" t="s">
        <v>85</v>
      </c>
      <c r="N269" t="s">
        <v>84</v>
      </c>
      <c r="O269" s="9" t="s">
        <v>1810</v>
      </c>
      <c r="Q269" s="9"/>
      <c r="R269" s="9"/>
      <c r="S269" s="3"/>
    </row>
    <row r="270" spans="1:19" x14ac:dyDescent="0.25">
      <c r="A270" s="63">
        <v>272</v>
      </c>
      <c r="B270" s="63" t="s">
        <v>437</v>
      </c>
      <c r="C270" s="3" t="s">
        <v>286</v>
      </c>
      <c r="D270" s="3" t="s">
        <v>8499</v>
      </c>
      <c r="E270" t="s">
        <v>81</v>
      </c>
      <c r="F270" t="s">
        <v>82</v>
      </c>
      <c r="L270" t="s">
        <v>83</v>
      </c>
      <c r="M270" t="s">
        <v>85</v>
      </c>
      <c r="N270" t="s">
        <v>84</v>
      </c>
      <c r="O270" s="9" t="s">
        <v>292</v>
      </c>
      <c r="P270" t="s">
        <v>30</v>
      </c>
      <c r="Q270" s="9"/>
      <c r="R270" s="9"/>
      <c r="S270" s="3"/>
    </row>
    <row r="271" spans="1:19" x14ac:dyDescent="0.25">
      <c r="A271" s="63">
        <v>273</v>
      </c>
      <c r="B271" s="63" t="s">
        <v>437</v>
      </c>
      <c r="C271" s="3" t="s">
        <v>259</v>
      </c>
      <c r="D271" s="3" t="s">
        <v>8500</v>
      </c>
      <c r="E271" t="s">
        <v>81</v>
      </c>
      <c r="F271" t="s">
        <v>82</v>
      </c>
      <c r="L271" t="s">
        <v>83</v>
      </c>
      <c r="M271" t="s">
        <v>85</v>
      </c>
      <c r="N271" t="s">
        <v>84</v>
      </c>
      <c r="O271" s="9" t="s">
        <v>254</v>
      </c>
      <c r="P271" t="s">
        <v>30</v>
      </c>
      <c r="Q271" s="9"/>
      <c r="R271" s="9"/>
      <c r="S271" s="3"/>
    </row>
    <row r="272" spans="1:19" x14ac:dyDescent="0.25">
      <c r="A272" s="63">
        <v>274</v>
      </c>
      <c r="B272" s="63" t="s">
        <v>437</v>
      </c>
      <c r="C272" s="3" t="s">
        <v>27</v>
      </c>
      <c r="D272" s="3" t="s">
        <v>8501</v>
      </c>
      <c r="E272" t="s">
        <v>81</v>
      </c>
      <c r="F272" t="s">
        <v>82</v>
      </c>
      <c r="L272" t="s">
        <v>83</v>
      </c>
      <c r="M272" t="s">
        <v>85</v>
      </c>
      <c r="N272" t="s">
        <v>84</v>
      </c>
      <c r="O272" s="9" t="s">
        <v>28</v>
      </c>
      <c r="P272" t="s">
        <v>30</v>
      </c>
      <c r="Q272" s="9"/>
      <c r="R272" s="9"/>
      <c r="S272" s="3"/>
    </row>
    <row r="273" spans="1:19" x14ac:dyDescent="0.25">
      <c r="A273" s="63">
        <v>275</v>
      </c>
      <c r="B273" s="63" t="s">
        <v>437</v>
      </c>
      <c r="C273" s="3" t="s">
        <v>1828</v>
      </c>
      <c r="D273" s="3" t="s">
        <v>8502</v>
      </c>
      <c r="E273" t="s">
        <v>81</v>
      </c>
      <c r="F273" t="s">
        <v>82</v>
      </c>
      <c r="L273" t="s">
        <v>83</v>
      </c>
      <c r="M273" t="s">
        <v>85</v>
      </c>
      <c r="N273" t="s">
        <v>84</v>
      </c>
      <c r="O273" s="9" t="s">
        <v>2114</v>
      </c>
      <c r="P273" t="s">
        <v>30</v>
      </c>
      <c r="Q273" s="9"/>
      <c r="R273" s="9"/>
      <c r="S273" s="3"/>
    </row>
    <row r="274" spans="1:19" x14ac:dyDescent="0.25">
      <c r="A274" s="63">
        <v>276</v>
      </c>
      <c r="B274" s="63" t="s">
        <v>437</v>
      </c>
      <c r="C274" s="3" t="s">
        <v>245</v>
      </c>
      <c r="D274" s="3" t="s">
        <v>8503</v>
      </c>
      <c r="E274" t="s">
        <v>81</v>
      </c>
      <c r="F274" t="s">
        <v>82</v>
      </c>
      <c r="L274" t="s">
        <v>83</v>
      </c>
      <c r="M274" t="s">
        <v>85</v>
      </c>
      <c r="N274" t="s">
        <v>84</v>
      </c>
      <c r="O274" s="9" t="s">
        <v>240</v>
      </c>
      <c r="P274" t="s">
        <v>30</v>
      </c>
      <c r="Q274" s="9"/>
      <c r="R274" s="9"/>
      <c r="S274" s="3"/>
    </row>
    <row r="275" spans="1:19" x14ac:dyDescent="0.25">
      <c r="A275" s="63">
        <v>277</v>
      </c>
      <c r="B275" s="63" t="s">
        <v>437</v>
      </c>
      <c r="C275" s="3" t="s">
        <v>1932</v>
      </c>
      <c r="D275" s="3" t="s">
        <v>8504</v>
      </c>
      <c r="E275" t="s">
        <v>81</v>
      </c>
      <c r="F275" t="s">
        <v>82</v>
      </c>
      <c r="L275" t="s">
        <v>83</v>
      </c>
      <c r="M275" t="s">
        <v>85</v>
      </c>
      <c r="N275" t="s">
        <v>84</v>
      </c>
      <c r="O275" s="9" t="s">
        <v>1931</v>
      </c>
      <c r="P275" t="s">
        <v>30</v>
      </c>
      <c r="Q275" s="9"/>
      <c r="R275" s="9"/>
      <c r="S275" s="3"/>
    </row>
    <row r="276" spans="1:19" x14ac:dyDescent="0.25">
      <c r="A276" s="63">
        <v>278</v>
      </c>
      <c r="B276" s="63" t="s">
        <v>437</v>
      </c>
      <c r="C276" s="3" t="s">
        <v>2155</v>
      </c>
      <c r="D276" s="3" t="s">
        <v>8505</v>
      </c>
      <c r="E276" t="s">
        <v>81</v>
      </c>
      <c r="F276" t="s">
        <v>82</v>
      </c>
      <c r="L276" t="s">
        <v>83</v>
      </c>
      <c r="M276" t="s">
        <v>85</v>
      </c>
      <c r="N276" t="s">
        <v>84</v>
      </c>
      <c r="O276" s="9" t="s">
        <v>2172</v>
      </c>
      <c r="P276" t="s">
        <v>30</v>
      </c>
      <c r="Q276" s="9"/>
      <c r="R276" s="9"/>
      <c r="S276" s="3"/>
    </row>
    <row r="277" spans="1:19" x14ac:dyDescent="0.25">
      <c r="A277" s="63">
        <v>279</v>
      </c>
      <c r="B277" s="63" t="s">
        <v>437</v>
      </c>
      <c r="C277" s="3" t="s">
        <v>2157</v>
      </c>
      <c r="D277" s="3" t="s">
        <v>8506</v>
      </c>
      <c r="E277" t="s">
        <v>81</v>
      </c>
      <c r="F277" t="s">
        <v>82</v>
      </c>
      <c r="L277" t="s">
        <v>83</v>
      </c>
      <c r="M277" t="s">
        <v>85</v>
      </c>
      <c r="N277" t="s">
        <v>84</v>
      </c>
      <c r="O277" s="9" t="s">
        <v>2174</v>
      </c>
      <c r="Q277" s="9"/>
      <c r="R277" s="9"/>
      <c r="S277" s="3"/>
    </row>
    <row r="278" spans="1:19" x14ac:dyDescent="0.25">
      <c r="A278" s="63">
        <v>280</v>
      </c>
      <c r="B278" s="63" t="s">
        <v>437</v>
      </c>
      <c r="C278" s="3" t="s">
        <v>165</v>
      </c>
      <c r="D278" s="3" t="s">
        <v>8507</v>
      </c>
      <c r="E278" t="s">
        <v>81</v>
      </c>
      <c r="F278" t="s">
        <v>82</v>
      </c>
      <c r="L278" t="s">
        <v>83</v>
      </c>
      <c r="M278" t="s">
        <v>85</v>
      </c>
      <c r="N278" t="s">
        <v>84</v>
      </c>
      <c r="O278" s="9" t="s">
        <v>2120</v>
      </c>
      <c r="P278" t="s">
        <v>30</v>
      </c>
      <c r="Q278" s="9"/>
      <c r="R278" s="9"/>
      <c r="S278" s="3"/>
    </row>
    <row r="279" spans="1:19" x14ac:dyDescent="0.25">
      <c r="A279" s="63">
        <v>281</v>
      </c>
      <c r="B279" s="63" t="s">
        <v>437</v>
      </c>
      <c r="C279" s="3" t="s">
        <v>7122</v>
      </c>
      <c r="D279" s="3" t="s">
        <v>8508</v>
      </c>
      <c r="E279" t="s">
        <v>81</v>
      </c>
      <c r="F279" t="s">
        <v>82</v>
      </c>
      <c r="L279" t="s">
        <v>83</v>
      </c>
      <c r="M279" t="s">
        <v>85</v>
      </c>
      <c r="N279" t="s">
        <v>84</v>
      </c>
      <c r="O279" s="9" t="s">
        <v>7123</v>
      </c>
      <c r="P279" t="s">
        <v>30</v>
      </c>
      <c r="Q279" s="9"/>
      <c r="R279" s="9"/>
      <c r="S279" s="3"/>
    </row>
    <row r="280" spans="1:19" x14ac:dyDescent="0.25">
      <c r="A280" s="63">
        <v>282</v>
      </c>
      <c r="B280" s="63" t="s">
        <v>437</v>
      </c>
      <c r="C280" s="3" t="s">
        <v>1934</v>
      </c>
      <c r="D280" s="3" t="s">
        <v>8509</v>
      </c>
      <c r="E280" t="s">
        <v>2004</v>
      </c>
      <c r="F280" t="s">
        <v>82</v>
      </c>
      <c r="L280" t="s">
        <v>83</v>
      </c>
      <c r="M280" t="s">
        <v>85</v>
      </c>
      <c r="N280" t="s">
        <v>84</v>
      </c>
      <c r="O280" s="9" t="s">
        <v>1933</v>
      </c>
      <c r="P280" t="s">
        <v>1938</v>
      </c>
      <c r="Q280" s="9"/>
      <c r="R280" s="9"/>
      <c r="S280" s="3" t="s">
        <v>9174</v>
      </c>
    </row>
    <row r="281" spans="1:19" x14ac:dyDescent="0.25">
      <c r="A281" s="63">
        <v>283</v>
      </c>
      <c r="B281" s="63" t="s">
        <v>437</v>
      </c>
      <c r="C281" s="3" t="s">
        <v>7218</v>
      </c>
      <c r="D281" s="3" t="s">
        <v>8510</v>
      </c>
      <c r="E281" t="s">
        <v>88</v>
      </c>
      <c r="F281" t="s">
        <v>82</v>
      </c>
      <c r="K281" t="s">
        <v>7262</v>
      </c>
      <c r="L281" t="s">
        <v>83</v>
      </c>
      <c r="M281" t="s">
        <v>85</v>
      </c>
      <c r="N281" t="s">
        <v>84</v>
      </c>
      <c r="O281" s="9" t="s">
        <v>7219</v>
      </c>
      <c r="Q281" s="9"/>
      <c r="R281" s="9"/>
      <c r="S281" s="3"/>
    </row>
    <row r="282" spans="1:19" x14ac:dyDescent="0.25">
      <c r="A282" s="63">
        <v>284</v>
      </c>
      <c r="B282" s="63" t="s">
        <v>437</v>
      </c>
      <c r="C282" s="3" t="s">
        <v>7223</v>
      </c>
      <c r="D282" s="3" t="s">
        <v>8511</v>
      </c>
      <c r="E282" t="s">
        <v>88</v>
      </c>
      <c r="F282" t="s">
        <v>82</v>
      </c>
      <c r="K282" t="s">
        <v>7233</v>
      </c>
      <c r="L282" t="s">
        <v>83</v>
      </c>
      <c r="M282" t="s">
        <v>85</v>
      </c>
      <c r="N282" t="s">
        <v>84</v>
      </c>
      <c r="O282" s="9" t="s">
        <v>7259</v>
      </c>
      <c r="Q282" s="9"/>
      <c r="R282" s="9"/>
      <c r="S282" s="3"/>
    </row>
    <row r="283" spans="1:19" x14ac:dyDescent="0.25">
      <c r="A283" s="63">
        <v>285</v>
      </c>
      <c r="B283" s="63" t="s">
        <v>437</v>
      </c>
      <c r="C283" s="3" t="s">
        <v>7301</v>
      </c>
      <c r="D283" s="3" t="s">
        <v>8512</v>
      </c>
      <c r="E283" t="s">
        <v>88</v>
      </c>
      <c r="F283" t="s">
        <v>82</v>
      </c>
      <c r="K283" t="s">
        <v>7233</v>
      </c>
      <c r="L283" t="s">
        <v>87</v>
      </c>
      <c r="M283" t="s">
        <v>85</v>
      </c>
      <c r="N283" t="s">
        <v>84</v>
      </c>
      <c r="O283" s="9" t="s">
        <v>7325</v>
      </c>
      <c r="Q283" s="9"/>
      <c r="R283" s="9"/>
      <c r="S283" s="3"/>
    </row>
    <row r="284" spans="1:19" x14ac:dyDescent="0.25">
      <c r="A284" s="63">
        <v>286</v>
      </c>
      <c r="B284" s="63" t="s">
        <v>437</v>
      </c>
      <c r="C284" s="3" t="s">
        <v>7332</v>
      </c>
      <c r="D284" s="3" t="s">
        <v>8513</v>
      </c>
      <c r="E284" t="s">
        <v>88</v>
      </c>
      <c r="F284" t="s">
        <v>82</v>
      </c>
      <c r="K284" t="s">
        <v>7233</v>
      </c>
      <c r="L284" t="s">
        <v>87</v>
      </c>
      <c r="M284" t="s">
        <v>85</v>
      </c>
      <c r="N284" t="s">
        <v>84</v>
      </c>
      <c r="O284" s="9" t="s">
        <v>7127</v>
      </c>
      <c r="Q284" s="9"/>
      <c r="R284" s="9"/>
      <c r="S284" s="3"/>
    </row>
    <row r="285" spans="1:19" x14ac:dyDescent="0.25">
      <c r="A285" s="63">
        <v>287</v>
      </c>
      <c r="B285" s="63" t="s">
        <v>437</v>
      </c>
      <c r="C285" s="3" t="s">
        <v>7141</v>
      </c>
      <c r="D285" s="3" t="s">
        <v>8514</v>
      </c>
      <c r="E285" t="s">
        <v>88</v>
      </c>
      <c r="F285" t="s">
        <v>82</v>
      </c>
      <c r="K285" t="s">
        <v>7262</v>
      </c>
      <c r="L285" t="s">
        <v>87</v>
      </c>
      <c r="M285" t="s">
        <v>85</v>
      </c>
      <c r="N285" t="s">
        <v>84</v>
      </c>
      <c r="O285" s="9" t="s">
        <v>7292</v>
      </c>
      <c r="Q285" s="9"/>
      <c r="R285" s="9"/>
      <c r="S285" s="3"/>
    </row>
    <row r="286" spans="1:19" x14ac:dyDescent="0.25">
      <c r="A286" s="63">
        <v>288</v>
      </c>
      <c r="B286" s="63" t="s">
        <v>437</v>
      </c>
      <c r="C286" s="3" t="s">
        <v>7304</v>
      </c>
      <c r="D286" s="3" t="s">
        <v>8515</v>
      </c>
      <c r="E286" t="s">
        <v>88</v>
      </c>
      <c r="F286" t="s">
        <v>82</v>
      </c>
      <c r="K286" t="s">
        <v>7233</v>
      </c>
      <c r="L286" t="s">
        <v>87</v>
      </c>
      <c r="M286" t="s">
        <v>85</v>
      </c>
      <c r="N286" t="s">
        <v>84</v>
      </c>
      <c r="O286" s="9" t="s">
        <v>7324</v>
      </c>
      <c r="Q286" s="9"/>
      <c r="R286" s="9"/>
      <c r="S286" s="3"/>
    </row>
    <row r="287" spans="1:19" x14ac:dyDescent="0.25">
      <c r="A287" s="63">
        <v>289</v>
      </c>
      <c r="B287" s="63" t="s">
        <v>437</v>
      </c>
      <c r="C287" s="3" t="s">
        <v>7137</v>
      </c>
      <c r="D287" s="3" t="s">
        <v>8516</v>
      </c>
      <c r="E287" t="s">
        <v>88</v>
      </c>
      <c r="F287" t="s">
        <v>82</v>
      </c>
      <c r="K287" t="s">
        <v>7233</v>
      </c>
      <c r="L287" t="s">
        <v>87</v>
      </c>
      <c r="M287" t="s">
        <v>85</v>
      </c>
      <c r="N287" t="s">
        <v>84</v>
      </c>
      <c r="O287" s="9" t="s">
        <v>7125</v>
      </c>
      <c r="Q287" s="9"/>
      <c r="R287" s="9"/>
      <c r="S287" s="3"/>
    </row>
    <row r="288" spans="1:19" x14ac:dyDescent="0.25">
      <c r="A288" s="63">
        <v>290</v>
      </c>
      <c r="B288" s="63" t="s">
        <v>437</v>
      </c>
      <c r="C288" s="3" t="s">
        <v>7317</v>
      </c>
      <c r="D288" s="3" t="s">
        <v>8517</v>
      </c>
      <c r="E288" t="s">
        <v>88</v>
      </c>
      <c r="F288" t="s">
        <v>82</v>
      </c>
      <c r="K288" t="s">
        <v>7233</v>
      </c>
      <c r="L288" t="s">
        <v>87</v>
      </c>
      <c r="M288" t="s">
        <v>85</v>
      </c>
      <c r="N288" t="s">
        <v>84</v>
      </c>
      <c r="O288" s="9" t="s">
        <v>7319</v>
      </c>
      <c r="Q288" s="9"/>
      <c r="R288" s="9"/>
      <c r="S288" s="3"/>
    </row>
    <row r="289" spans="1:19" x14ac:dyDescent="0.25">
      <c r="A289" s="63">
        <v>291</v>
      </c>
      <c r="B289" s="63" t="s">
        <v>437</v>
      </c>
      <c r="C289" s="3" t="s">
        <v>7264</v>
      </c>
      <c r="D289" s="3" t="s">
        <v>8518</v>
      </c>
      <c r="E289" t="s">
        <v>88</v>
      </c>
      <c r="F289" t="s">
        <v>82</v>
      </c>
      <c r="K289" t="s">
        <v>7262</v>
      </c>
      <c r="L289" t="s">
        <v>87</v>
      </c>
      <c r="M289" t="s">
        <v>85</v>
      </c>
      <c r="N289" t="s">
        <v>84</v>
      </c>
      <c r="O289" s="9" t="s">
        <v>7198</v>
      </c>
      <c r="Q289" s="9"/>
      <c r="R289" s="9"/>
      <c r="S289" s="3"/>
    </row>
    <row r="290" spans="1:19" x14ac:dyDescent="0.25">
      <c r="A290" s="63">
        <v>292</v>
      </c>
      <c r="B290" s="63" t="s">
        <v>437</v>
      </c>
      <c r="C290" s="3" t="s">
        <v>7124</v>
      </c>
      <c r="D290" s="3" t="s">
        <v>8519</v>
      </c>
      <c r="E290" t="s">
        <v>88</v>
      </c>
      <c r="F290" t="s">
        <v>82</v>
      </c>
      <c r="K290" t="s">
        <v>7233</v>
      </c>
      <c r="L290" t="s">
        <v>87</v>
      </c>
      <c r="M290" t="s">
        <v>85</v>
      </c>
      <c r="N290" t="s">
        <v>84</v>
      </c>
      <c r="O290" s="9" t="s">
        <v>7126</v>
      </c>
      <c r="Q290" s="9"/>
      <c r="R290" s="9"/>
      <c r="S290" s="3"/>
    </row>
    <row r="291" spans="1:19" x14ac:dyDescent="0.25">
      <c r="A291" s="63">
        <v>293</v>
      </c>
      <c r="B291" s="63" t="s">
        <v>437</v>
      </c>
      <c r="C291" s="3" t="s">
        <v>7142</v>
      </c>
      <c r="D291" s="3" t="s">
        <v>8520</v>
      </c>
      <c r="E291" t="s">
        <v>88</v>
      </c>
      <c r="F291" t="s">
        <v>82</v>
      </c>
      <c r="K291" t="s">
        <v>7262</v>
      </c>
      <c r="L291" t="s">
        <v>87</v>
      </c>
      <c r="M291" t="s">
        <v>85</v>
      </c>
      <c r="N291" t="s">
        <v>84</v>
      </c>
      <c r="O291" s="9" t="s">
        <v>7140</v>
      </c>
      <c r="Q291" s="9"/>
      <c r="R291" s="9"/>
      <c r="S291" s="3"/>
    </row>
    <row r="292" spans="1:19" x14ac:dyDescent="0.25">
      <c r="A292" s="63">
        <v>294</v>
      </c>
      <c r="B292" s="63" t="s">
        <v>437</v>
      </c>
      <c r="C292" s="3" t="s">
        <v>7250</v>
      </c>
      <c r="D292" s="3" t="s">
        <v>8521</v>
      </c>
      <c r="E292" t="s">
        <v>88</v>
      </c>
      <c r="F292" t="s">
        <v>82</v>
      </c>
      <c r="K292" t="s">
        <v>7262</v>
      </c>
      <c r="L292" t="s">
        <v>83</v>
      </c>
      <c r="M292" t="s">
        <v>85</v>
      </c>
      <c r="N292" t="s">
        <v>84</v>
      </c>
      <c r="O292" s="9" t="s">
        <v>7172</v>
      </c>
      <c r="Q292" s="9"/>
      <c r="R292" s="9"/>
      <c r="S292" s="3"/>
    </row>
    <row r="293" spans="1:19" x14ac:dyDescent="0.25">
      <c r="A293" s="63">
        <v>295</v>
      </c>
      <c r="B293" s="63" t="s">
        <v>437</v>
      </c>
      <c r="C293" s="3" t="s">
        <v>1966</v>
      </c>
      <c r="D293" s="3" t="s">
        <v>8522</v>
      </c>
      <c r="E293" t="s">
        <v>332</v>
      </c>
      <c r="F293" t="s">
        <v>82</v>
      </c>
      <c r="L293" t="s">
        <v>87</v>
      </c>
      <c r="M293" t="s">
        <v>85</v>
      </c>
      <c r="N293" t="s">
        <v>84</v>
      </c>
      <c r="O293" s="9" t="s">
        <v>1958</v>
      </c>
      <c r="Q293" s="9"/>
      <c r="R293" s="9"/>
      <c r="S293" s="3"/>
    </row>
    <row r="294" spans="1:19" x14ac:dyDescent="0.25">
      <c r="A294" s="63">
        <v>296</v>
      </c>
      <c r="B294" s="63" t="s">
        <v>437</v>
      </c>
      <c r="C294" s="3" t="s">
        <v>1970</v>
      </c>
      <c r="D294" s="3" t="s">
        <v>8523</v>
      </c>
      <c r="E294" t="s">
        <v>332</v>
      </c>
      <c r="F294" t="s">
        <v>82</v>
      </c>
      <c r="L294" t="s">
        <v>87</v>
      </c>
      <c r="M294" t="s">
        <v>85</v>
      </c>
      <c r="N294" t="s">
        <v>84</v>
      </c>
      <c r="O294" s="9" t="s">
        <v>1962</v>
      </c>
      <c r="Q294" s="9" t="s">
        <v>1977</v>
      </c>
      <c r="R294" s="9"/>
      <c r="S294" s="3" t="s">
        <v>2118</v>
      </c>
    </row>
    <row r="295" spans="1:19" x14ac:dyDescent="0.25">
      <c r="A295" s="63">
        <v>297</v>
      </c>
      <c r="B295" s="63" t="s">
        <v>437</v>
      </c>
      <c r="C295" s="3" t="s">
        <v>1965</v>
      </c>
      <c r="D295" s="3" t="s">
        <v>8524</v>
      </c>
      <c r="E295" t="s">
        <v>332</v>
      </c>
      <c r="F295" t="s">
        <v>82</v>
      </c>
      <c r="L295" t="s">
        <v>87</v>
      </c>
      <c r="M295" t="s">
        <v>85</v>
      </c>
      <c r="N295" t="s">
        <v>84</v>
      </c>
      <c r="O295" s="9" t="s">
        <v>1957</v>
      </c>
      <c r="Q295" s="9"/>
      <c r="R295" s="9"/>
      <c r="S295" s="3"/>
    </row>
    <row r="296" spans="1:19" x14ac:dyDescent="0.25">
      <c r="A296" s="63">
        <v>298</v>
      </c>
      <c r="B296" s="63" t="s">
        <v>437</v>
      </c>
      <c r="C296" s="3" t="s">
        <v>1963</v>
      </c>
      <c r="D296" s="3" t="s">
        <v>8525</v>
      </c>
      <c r="E296" t="s">
        <v>332</v>
      </c>
      <c r="F296" t="s">
        <v>82</v>
      </c>
      <c r="L296" t="s">
        <v>87</v>
      </c>
      <c r="M296" t="s">
        <v>85</v>
      </c>
      <c r="N296" t="s">
        <v>84</v>
      </c>
      <c r="O296" s="9" t="s">
        <v>1953</v>
      </c>
      <c r="Q296" s="9"/>
      <c r="R296" s="9"/>
      <c r="S296" s="3"/>
    </row>
    <row r="297" spans="1:19" x14ac:dyDescent="0.25">
      <c r="A297" s="63">
        <v>299</v>
      </c>
      <c r="B297" s="63" t="s">
        <v>437</v>
      </c>
      <c r="C297" s="3" t="s">
        <v>1964</v>
      </c>
      <c r="D297" s="3" t="s">
        <v>8526</v>
      </c>
      <c r="E297" t="s">
        <v>332</v>
      </c>
      <c r="F297" t="s">
        <v>82</v>
      </c>
      <c r="L297" t="s">
        <v>87</v>
      </c>
      <c r="M297" t="s">
        <v>85</v>
      </c>
      <c r="N297" t="s">
        <v>84</v>
      </c>
      <c r="O297" s="9" t="s">
        <v>1954</v>
      </c>
      <c r="Q297" s="9"/>
      <c r="R297" s="9"/>
      <c r="S297" s="3"/>
    </row>
    <row r="298" spans="1:19" x14ac:dyDescent="0.25">
      <c r="A298" s="63">
        <v>300</v>
      </c>
      <c r="B298" s="63" t="s">
        <v>437</v>
      </c>
      <c r="C298" s="3" t="s">
        <v>1972</v>
      </c>
      <c r="D298" s="3" t="s">
        <v>8527</v>
      </c>
      <c r="E298" t="s">
        <v>332</v>
      </c>
      <c r="F298" t="s">
        <v>82</v>
      </c>
      <c r="L298" t="s">
        <v>87</v>
      </c>
      <c r="M298" t="s">
        <v>85</v>
      </c>
      <c r="N298" t="s">
        <v>84</v>
      </c>
      <c r="O298" s="9" t="s">
        <v>1956</v>
      </c>
      <c r="Q298" s="9"/>
      <c r="R298" s="9"/>
      <c r="S298" s="3"/>
    </row>
    <row r="299" spans="1:19" x14ac:dyDescent="0.25">
      <c r="A299" s="63">
        <v>301</v>
      </c>
      <c r="B299" s="63" t="s">
        <v>437</v>
      </c>
      <c r="C299" s="3" t="s">
        <v>1969</v>
      </c>
      <c r="D299" s="3" t="s">
        <v>8528</v>
      </c>
      <c r="E299" t="s">
        <v>332</v>
      </c>
      <c r="F299" t="s">
        <v>82</v>
      </c>
      <c r="L299" t="s">
        <v>87</v>
      </c>
      <c r="M299" t="s">
        <v>85</v>
      </c>
      <c r="N299" t="s">
        <v>84</v>
      </c>
      <c r="O299" s="9" t="s">
        <v>1961</v>
      </c>
      <c r="Q299" s="9" t="s">
        <v>1976</v>
      </c>
      <c r="R299" s="9"/>
      <c r="S299" s="3"/>
    </row>
    <row r="300" spans="1:19" x14ac:dyDescent="0.25">
      <c r="A300" s="63">
        <v>302</v>
      </c>
      <c r="B300" s="63" t="s">
        <v>437</v>
      </c>
      <c r="C300" s="3" t="s">
        <v>1967</v>
      </c>
      <c r="D300" s="3" t="s">
        <v>8529</v>
      </c>
      <c r="E300" t="s">
        <v>332</v>
      </c>
      <c r="F300" t="s">
        <v>82</v>
      </c>
      <c r="L300" t="s">
        <v>87</v>
      </c>
      <c r="M300" t="s">
        <v>85</v>
      </c>
      <c r="N300" t="s">
        <v>84</v>
      </c>
      <c r="O300" s="9" t="s">
        <v>1959</v>
      </c>
      <c r="Q300" s="9"/>
      <c r="R300" s="9"/>
      <c r="S300" s="3"/>
    </row>
    <row r="301" spans="1:19" x14ac:dyDescent="0.25">
      <c r="A301" s="63">
        <v>303</v>
      </c>
      <c r="B301" s="63" t="s">
        <v>437</v>
      </c>
      <c r="C301" s="3" t="s">
        <v>1968</v>
      </c>
      <c r="D301" s="3" t="s">
        <v>8530</v>
      </c>
      <c r="E301" t="s">
        <v>332</v>
      </c>
      <c r="F301" t="s">
        <v>82</v>
      </c>
      <c r="L301" t="s">
        <v>87</v>
      </c>
      <c r="M301" t="s">
        <v>85</v>
      </c>
      <c r="N301" t="s">
        <v>84</v>
      </c>
      <c r="O301" s="9" t="s">
        <v>1960</v>
      </c>
      <c r="Q301" s="9"/>
      <c r="R301" s="9"/>
      <c r="S301" s="3"/>
    </row>
    <row r="302" spans="1:19" x14ac:dyDescent="0.25">
      <c r="A302" s="63">
        <v>304</v>
      </c>
      <c r="B302" s="63" t="s">
        <v>437</v>
      </c>
      <c r="C302" s="3" t="s">
        <v>1971</v>
      </c>
      <c r="D302" s="3" t="s">
        <v>8531</v>
      </c>
      <c r="E302" t="s">
        <v>332</v>
      </c>
      <c r="F302" t="s">
        <v>82</v>
      </c>
      <c r="L302" t="s">
        <v>87</v>
      </c>
      <c r="M302" t="s">
        <v>85</v>
      </c>
      <c r="N302" t="s">
        <v>84</v>
      </c>
      <c r="O302" s="9" t="s">
        <v>1955</v>
      </c>
      <c r="Q302" s="9"/>
      <c r="R302" s="9"/>
      <c r="S302" s="3"/>
    </row>
    <row r="303" spans="1:19" x14ac:dyDescent="0.25">
      <c r="A303" s="63">
        <v>305</v>
      </c>
      <c r="B303" s="63" t="s">
        <v>437</v>
      </c>
      <c r="C303" s="3" t="s">
        <v>2051</v>
      </c>
      <c r="D303" s="3" t="s">
        <v>8532</v>
      </c>
      <c r="E303" t="s">
        <v>332</v>
      </c>
      <c r="F303" t="s">
        <v>82</v>
      </c>
      <c r="L303" t="s">
        <v>87</v>
      </c>
      <c r="M303" t="s">
        <v>85</v>
      </c>
      <c r="N303" t="s">
        <v>84</v>
      </c>
      <c r="O303" s="9" t="s">
        <v>1975</v>
      </c>
      <c r="Q303" s="9"/>
      <c r="R303" s="9"/>
      <c r="S303" s="3" t="s">
        <v>1974</v>
      </c>
    </row>
    <row r="304" spans="1:19" x14ac:dyDescent="0.25">
      <c r="A304" s="63">
        <v>306</v>
      </c>
      <c r="B304" s="63" t="s">
        <v>437</v>
      </c>
      <c r="C304" s="3" t="s">
        <v>2967</v>
      </c>
      <c r="D304" s="3" t="s">
        <v>8533</v>
      </c>
      <c r="E304" t="s">
        <v>332</v>
      </c>
      <c r="F304" t="s">
        <v>82</v>
      </c>
      <c r="L304" t="s">
        <v>87</v>
      </c>
      <c r="M304" t="s">
        <v>85</v>
      </c>
      <c r="N304" t="s">
        <v>84</v>
      </c>
      <c r="O304" s="9" t="s">
        <v>2960</v>
      </c>
      <c r="Q304" s="9"/>
      <c r="R304" s="9"/>
      <c r="S304" s="3"/>
    </row>
    <row r="305" spans="1:19" x14ac:dyDescent="0.25">
      <c r="A305" s="63">
        <v>307</v>
      </c>
      <c r="B305" s="63" t="s">
        <v>437</v>
      </c>
      <c r="C305" s="3" t="s">
        <v>2062</v>
      </c>
      <c r="D305" s="3" t="s">
        <v>8534</v>
      </c>
      <c r="E305" t="s">
        <v>332</v>
      </c>
      <c r="F305" t="s">
        <v>82</v>
      </c>
      <c r="L305" t="s">
        <v>83</v>
      </c>
      <c r="M305" t="s">
        <v>85</v>
      </c>
      <c r="N305" t="s">
        <v>84</v>
      </c>
      <c r="O305" s="9" t="s">
        <v>318</v>
      </c>
      <c r="Q305" s="9"/>
      <c r="R305" s="9"/>
      <c r="S305" s="3"/>
    </row>
    <row r="306" spans="1:19" x14ac:dyDescent="0.25">
      <c r="A306" s="63">
        <v>308</v>
      </c>
      <c r="B306" s="63" t="s">
        <v>437</v>
      </c>
      <c r="C306" s="3" t="s">
        <v>7293</v>
      </c>
      <c r="D306" s="3" t="s">
        <v>8535</v>
      </c>
      <c r="E306" t="s">
        <v>88</v>
      </c>
      <c r="F306" t="s">
        <v>82</v>
      </c>
      <c r="K306" t="s">
        <v>7262</v>
      </c>
      <c r="L306" t="s">
        <v>83</v>
      </c>
      <c r="M306" t="s">
        <v>85</v>
      </c>
      <c r="N306" t="s">
        <v>84</v>
      </c>
      <c r="O306" s="9" t="s">
        <v>7294</v>
      </c>
      <c r="Q306" s="9"/>
      <c r="R306" s="9"/>
      <c r="S306" s="3"/>
    </row>
    <row r="307" spans="1:19" x14ac:dyDescent="0.25">
      <c r="A307" s="63">
        <v>309</v>
      </c>
      <c r="B307" s="63" t="s">
        <v>437</v>
      </c>
      <c r="C307" s="3" t="s">
        <v>429</v>
      </c>
      <c r="D307" s="3" t="s">
        <v>8536</v>
      </c>
      <c r="E307" t="s">
        <v>88</v>
      </c>
      <c r="F307" t="s">
        <v>82</v>
      </c>
      <c r="L307" t="s">
        <v>83</v>
      </c>
      <c r="M307" t="s">
        <v>85</v>
      </c>
      <c r="N307" t="s">
        <v>84</v>
      </c>
      <c r="O307" s="9" t="s">
        <v>422</v>
      </c>
      <c r="Q307" s="9"/>
      <c r="R307" s="9"/>
      <c r="S307" s="3"/>
    </row>
    <row r="308" spans="1:19" x14ac:dyDescent="0.25">
      <c r="A308" s="63">
        <v>310</v>
      </c>
      <c r="B308" s="63" t="s">
        <v>437</v>
      </c>
      <c r="C308" s="3" t="s">
        <v>2061</v>
      </c>
      <c r="D308" s="3" t="s">
        <v>8537</v>
      </c>
      <c r="E308" t="s">
        <v>88</v>
      </c>
      <c r="F308" t="s">
        <v>82</v>
      </c>
      <c r="L308" t="s">
        <v>83</v>
      </c>
      <c r="M308" t="s">
        <v>85</v>
      </c>
      <c r="N308" t="s">
        <v>84</v>
      </c>
      <c r="O308" s="9" t="s">
        <v>403</v>
      </c>
      <c r="Q308" s="9"/>
      <c r="R308" s="9"/>
      <c r="S308" s="3"/>
    </row>
    <row r="309" spans="1:19" x14ac:dyDescent="0.25">
      <c r="A309" s="63">
        <v>312</v>
      </c>
      <c r="B309" s="63" t="s">
        <v>437</v>
      </c>
      <c r="C309" s="3" t="s">
        <v>7173</v>
      </c>
      <c r="D309" s="3" t="s">
        <v>8538</v>
      </c>
      <c r="E309" t="s">
        <v>88</v>
      </c>
      <c r="F309" t="s">
        <v>82</v>
      </c>
      <c r="K309" t="s">
        <v>7262</v>
      </c>
      <c r="L309" t="s">
        <v>83</v>
      </c>
      <c r="M309" t="s">
        <v>85</v>
      </c>
      <c r="N309" t="s">
        <v>84</v>
      </c>
      <c r="O309" s="9" t="s">
        <v>7182</v>
      </c>
      <c r="Q309" s="9"/>
      <c r="R309" s="9"/>
      <c r="S309" s="3"/>
    </row>
    <row r="310" spans="1:19" x14ac:dyDescent="0.25">
      <c r="A310" s="63">
        <v>313</v>
      </c>
      <c r="B310" s="63" t="s">
        <v>437</v>
      </c>
      <c r="C310" s="3" t="s">
        <v>7170</v>
      </c>
      <c r="D310" s="3" t="s">
        <v>8539</v>
      </c>
      <c r="E310" t="s">
        <v>88</v>
      </c>
      <c r="F310" t="s">
        <v>82</v>
      </c>
      <c r="K310" t="s">
        <v>7233</v>
      </c>
      <c r="L310" t="s">
        <v>83</v>
      </c>
      <c r="M310" t="s">
        <v>85</v>
      </c>
      <c r="N310" t="s">
        <v>84</v>
      </c>
      <c r="O310" s="9" t="s">
        <v>7169</v>
      </c>
      <c r="Q310" s="9"/>
      <c r="R310" s="9"/>
      <c r="S310" s="3"/>
    </row>
    <row r="311" spans="1:19" x14ac:dyDescent="0.25">
      <c r="A311" s="63">
        <v>314</v>
      </c>
      <c r="B311" s="63" t="s">
        <v>437</v>
      </c>
      <c r="C311" s="3" t="s">
        <v>1801</v>
      </c>
      <c r="D311" s="3" t="s">
        <v>8540</v>
      </c>
      <c r="E311" t="s">
        <v>81</v>
      </c>
      <c r="F311" t="s">
        <v>82</v>
      </c>
      <c r="L311" t="s">
        <v>83</v>
      </c>
      <c r="M311" t="s">
        <v>85</v>
      </c>
      <c r="N311" t="s">
        <v>84</v>
      </c>
      <c r="O311" s="9" t="s">
        <v>1819</v>
      </c>
      <c r="P311" t="s">
        <v>1823</v>
      </c>
      <c r="Q311" s="9"/>
      <c r="R311" s="9"/>
      <c r="S311" s="3"/>
    </row>
    <row r="312" spans="1:19" x14ac:dyDescent="0.25">
      <c r="A312" s="63">
        <v>315</v>
      </c>
      <c r="B312" s="63" t="s">
        <v>437</v>
      </c>
      <c r="C312" s="3" t="s">
        <v>2187</v>
      </c>
      <c r="D312" s="3" t="s">
        <v>8541</v>
      </c>
      <c r="E312" t="s">
        <v>81</v>
      </c>
      <c r="F312" t="s">
        <v>82</v>
      </c>
      <c r="L312" t="s">
        <v>83</v>
      </c>
      <c r="M312" t="s">
        <v>85</v>
      </c>
      <c r="N312" t="s">
        <v>84</v>
      </c>
      <c r="O312" s="9" t="s">
        <v>2201</v>
      </c>
      <c r="P312" t="s">
        <v>1823</v>
      </c>
      <c r="Q312" s="9"/>
      <c r="R312" s="9"/>
      <c r="S312" s="3"/>
    </row>
    <row r="313" spans="1:19" x14ac:dyDescent="0.25">
      <c r="A313" s="63">
        <v>316</v>
      </c>
      <c r="B313" s="63" t="s">
        <v>437</v>
      </c>
      <c r="C313" s="3" t="s">
        <v>2189</v>
      </c>
      <c r="D313" s="3" t="s">
        <v>8542</v>
      </c>
      <c r="E313" t="s">
        <v>81</v>
      </c>
      <c r="F313" t="s">
        <v>82</v>
      </c>
      <c r="L313" t="s">
        <v>83</v>
      </c>
      <c r="M313" t="s">
        <v>85</v>
      </c>
      <c r="N313" t="s">
        <v>84</v>
      </c>
      <c r="O313" s="9" t="s">
        <v>2191</v>
      </c>
      <c r="P313" t="s">
        <v>1823</v>
      </c>
      <c r="Q313" s="9"/>
      <c r="R313" s="9"/>
      <c r="S313" s="3"/>
    </row>
    <row r="314" spans="1:19" x14ac:dyDescent="0.25">
      <c r="A314" s="63">
        <v>317</v>
      </c>
      <c r="B314" s="63" t="s">
        <v>437</v>
      </c>
      <c r="C314" s="3" t="s">
        <v>2969</v>
      </c>
      <c r="D314" s="3" t="s">
        <v>8543</v>
      </c>
      <c r="E314" t="s">
        <v>88</v>
      </c>
      <c r="F314" t="s">
        <v>82</v>
      </c>
      <c r="L314" t="s">
        <v>83</v>
      </c>
      <c r="M314" t="s">
        <v>85</v>
      </c>
      <c r="N314" t="s">
        <v>84</v>
      </c>
      <c r="O314" s="9" t="s">
        <v>2970</v>
      </c>
      <c r="Q314" s="9"/>
      <c r="R314" s="9"/>
      <c r="S314" s="3"/>
    </row>
    <row r="315" spans="1:19" x14ac:dyDescent="0.25">
      <c r="A315" s="63">
        <v>318</v>
      </c>
      <c r="B315" s="63" t="s">
        <v>437</v>
      </c>
      <c r="C315" s="3" t="s">
        <v>1998</v>
      </c>
      <c r="D315" s="3" t="s">
        <v>8544</v>
      </c>
      <c r="E315" t="s">
        <v>81</v>
      </c>
      <c r="F315" t="s">
        <v>334</v>
      </c>
      <c r="J315" t="s">
        <v>2001</v>
      </c>
      <c r="L315" t="s">
        <v>83</v>
      </c>
      <c r="M315" t="s">
        <v>84</v>
      </c>
      <c r="N315" t="s">
        <v>84</v>
      </c>
      <c r="O315" s="9" t="s">
        <v>1999</v>
      </c>
      <c r="Q315" s="9"/>
      <c r="R315" s="9"/>
      <c r="S315" s="3"/>
    </row>
    <row r="316" spans="1:19" x14ac:dyDescent="0.25">
      <c r="A316" s="63">
        <v>319</v>
      </c>
      <c r="B316" s="63" t="s">
        <v>437</v>
      </c>
      <c r="C316" s="3" t="s">
        <v>7120</v>
      </c>
      <c r="D316" s="3" t="s">
        <v>8545</v>
      </c>
      <c r="E316" t="s">
        <v>81</v>
      </c>
      <c r="F316" t="s">
        <v>334</v>
      </c>
      <c r="J316" t="s">
        <v>7121</v>
      </c>
      <c r="L316" t="s">
        <v>83</v>
      </c>
      <c r="M316" t="s">
        <v>84</v>
      </c>
      <c r="N316" t="s">
        <v>84</v>
      </c>
      <c r="O316" s="9" t="s">
        <v>7920</v>
      </c>
      <c r="Q316" s="9"/>
      <c r="R316" s="9"/>
      <c r="S316" s="3"/>
    </row>
    <row r="317" spans="1:19" x14ac:dyDescent="0.25">
      <c r="A317" s="63">
        <v>320</v>
      </c>
      <c r="B317" s="63" t="s">
        <v>437</v>
      </c>
      <c r="C317" s="3" t="s">
        <v>7265</v>
      </c>
      <c r="D317" s="3" t="s">
        <v>8546</v>
      </c>
      <c r="E317" t="s">
        <v>88</v>
      </c>
      <c r="F317" t="s">
        <v>82</v>
      </c>
      <c r="K317" t="s">
        <v>7262</v>
      </c>
      <c r="L317" t="s">
        <v>87</v>
      </c>
      <c r="M317" t="s">
        <v>85</v>
      </c>
      <c r="N317" t="s">
        <v>84</v>
      </c>
      <c r="O317" s="9" t="s">
        <v>7199</v>
      </c>
      <c r="Q317" s="9"/>
      <c r="R317" s="9"/>
      <c r="S317" s="3"/>
    </row>
    <row r="318" spans="1:19" x14ac:dyDescent="0.25">
      <c r="A318" s="63">
        <v>321</v>
      </c>
      <c r="B318" s="63" t="s">
        <v>437</v>
      </c>
      <c r="C318" s="3" t="s">
        <v>7150</v>
      </c>
      <c r="D318" s="3" t="s">
        <v>8547</v>
      </c>
      <c r="E318" t="s">
        <v>88</v>
      </c>
      <c r="F318" t="s">
        <v>82</v>
      </c>
      <c r="K318" t="s">
        <v>7233</v>
      </c>
      <c r="L318" t="s">
        <v>87</v>
      </c>
      <c r="M318" t="s">
        <v>85</v>
      </c>
      <c r="N318" t="s">
        <v>84</v>
      </c>
      <c r="O318" s="9" t="s">
        <v>7195</v>
      </c>
      <c r="Q318" s="9"/>
      <c r="R318" s="9"/>
      <c r="S318" s="3"/>
    </row>
    <row r="319" spans="1:19" x14ac:dyDescent="0.25">
      <c r="A319" s="63">
        <v>322</v>
      </c>
      <c r="B319" s="63" t="s">
        <v>437</v>
      </c>
      <c r="C319" s="3" t="s">
        <v>208</v>
      </c>
      <c r="D319" s="3" t="s">
        <v>8548</v>
      </c>
      <c r="E319" t="s">
        <v>81</v>
      </c>
      <c r="F319" t="s">
        <v>82</v>
      </c>
      <c r="L319" t="s">
        <v>83</v>
      </c>
      <c r="M319" t="s">
        <v>85</v>
      </c>
      <c r="N319" t="s">
        <v>84</v>
      </c>
      <c r="O319" s="9" t="s">
        <v>204</v>
      </c>
      <c r="P319" t="s">
        <v>251</v>
      </c>
      <c r="Q319" s="9"/>
      <c r="R319" s="9"/>
      <c r="S319" s="3"/>
    </row>
    <row r="320" spans="1:19" x14ac:dyDescent="0.25">
      <c r="A320" s="63">
        <v>323</v>
      </c>
      <c r="B320" s="63" t="s">
        <v>437</v>
      </c>
      <c r="C320" s="3" t="s">
        <v>209</v>
      </c>
      <c r="D320" s="3" t="s">
        <v>8549</v>
      </c>
      <c r="E320" t="s">
        <v>2004</v>
      </c>
      <c r="F320" t="s">
        <v>82</v>
      </c>
      <c r="L320" t="s">
        <v>83</v>
      </c>
      <c r="M320" t="s">
        <v>85</v>
      </c>
      <c r="N320" t="s">
        <v>84</v>
      </c>
      <c r="O320" s="9" t="s">
        <v>205</v>
      </c>
      <c r="P320" t="s">
        <v>252</v>
      </c>
      <c r="Q320" s="9"/>
      <c r="R320" s="9"/>
      <c r="S320" s="3" t="s">
        <v>9174</v>
      </c>
    </row>
    <row r="321" spans="1:19" x14ac:dyDescent="0.25">
      <c r="A321" s="63">
        <v>324</v>
      </c>
      <c r="B321" s="63" t="s">
        <v>437</v>
      </c>
      <c r="C321" s="3" t="s">
        <v>290</v>
      </c>
      <c r="D321" s="3" t="s">
        <v>8550</v>
      </c>
      <c r="E321" t="s">
        <v>81</v>
      </c>
      <c r="F321" t="s">
        <v>82</v>
      </c>
      <c r="L321" t="s">
        <v>83</v>
      </c>
      <c r="M321" t="s">
        <v>85</v>
      </c>
      <c r="N321" t="s">
        <v>84</v>
      </c>
      <c r="O321" s="9" t="s">
        <v>296</v>
      </c>
      <c r="P321" t="s">
        <v>52</v>
      </c>
      <c r="Q321" s="9"/>
      <c r="R321" s="9"/>
      <c r="S321" s="3"/>
    </row>
    <row r="322" spans="1:19" x14ac:dyDescent="0.25">
      <c r="A322" s="63">
        <v>325</v>
      </c>
      <c r="B322" s="63" t="s">
        <v>437</v>
      </c>
      <c r="C322" s="3" t="s">
        <v>63</v>
      </c>
      <c r="D322" s="3" t="s">
        <v>8551</v>
      </c>
      <c r="E322" t="s">
        <v>81</v>
      </c>
      <c r="F322" t="s">
        <v>82</v>
      </c>
      <c r="L322" t="s">
        <v>83</v>
      </c>
      <c r="M322" t="s">
        <v>85</v>
      </c>
      <c r="N322" t="s">
        <v>84</v>
      </c>
      <c r="O322" s="9" t="s">
        <v>2086</v>
      </c>
      <c r="P322" t="s">
        <v>52</v>
      </c>
      <c r="Q322" s="9"/>
      <c r="R322" s="9"/>
      <c r="S322" s="3" t="s">
        <v>69</v>
      </c>
    </row>
    <row r="323" spans="1:19" x14ac:dyDescent="0.25">
      <c r="A323" s="63">
        <v>326</v>
      </c>
      <c r="B323" s="63" t="s">
        <v>437</v>
      </c>
      <c r="C323" s="3" t="s">
        <v>206</v>
      </c>
      <c r="D323" s="3" t="s">
        <v>8552</v>
      </c>
      <c r="E323" t="s">
        <v>81</v>
      </c>
      <c r="F323" t="s">
        <v>82</v>
      </c>
      <c r="L323" t="s">
        <v>83</v>
      </c>
      <c r="M323" t="s">
        <v>84</v>
      </c>
      <c r="N323" t="s">
        <v>84</v>
      </c>
      <c r="O323" s="9" t="s">
        <v>2100</v>
      </c>
      <c r="Q323" s="9"/>
      <c r="R323" s="9"/>
      <c r="S323" s="3"/>
    </row>
    <row r="324" spans="1:19" x14ac:dyDescent="0.25">
      <c r="A324" s="63">
        <v>327</v>
      </c>
      <c r="B324" s="63" t="s">
        <v>437</v>
      </c>
      <c r="C324" s="3" t="s">
        <v>262</v>
      </c>
      <c r="D324" s="3" t="s">
        <v>8553</v>
      </c>
      <c r="E324" t="s">
        <v>81</v>
      </c>
      <c r="F324" t="s">
        <v>82</v>
      </c>
      <c r="L324" t="s">
        <v>83</v>
      </c>
      <c r="M324" t="s">
        <v>85</v>
      </c>
      <c r="N324" t="s">
        <v>84</v>
      </c>
      <c r="O324" s="9" t="s">
        <v>257</v>
      </c>
      <c r="P324" t="s">
        <v>52</v>
      </c>
      <c r="Q324" s="9"/>
      <c r="R324" s="9"/>
      <c r="S324" s="3"/>
    </row>
    <row r="325" spans="1:19" x14ac:dyDescent="0.25">
      <c r="A325" s="63">
        <v>328</v>
      </c>
      <c r="B325" s="63" t="s">
        <v>437</v>
      </c>
      <c r="C325" s="3" t="s">
        <v>2162</v>
      </c>
      <c r="D325" s="3" t="s">
        <v>8554</v>
      </c>
      <c r="E325" t="s">
        <v>81</v>
      </c>
      <c r="F325" t="s">
        <v>82</v>
      </c>
      <c r="L325" t="s">
        <v>83</v>
      </c>
      <c r="M325" t="s">
        <v>85</v>
      </c>
      <c r="N325" t="s">
        <v>84</v>
      </c>
      <c r="O325" s="9" t="s">
        <v>2179</v>
      </c>
      <c r="P325" t="s">
        <v>52</v>
      </c>
      <c r="Q325" s="9"/>
      <c r="R325" s="9"/>
      <c r="S325" s="3"/>
    </row>
    <row r="326" spans="1:19" x14ac:dyDescent="0.25">
      <c r="A326" s="63">
        <v>329</v>
      </c>
      <c r="B326" s="63" t="s">
        <v>437</v>
      </c>
      <c r="C326" s="3" t="s">
        <v>1862</v>
      </c>
      <c r="D326" s="3" t="s">
        <v>8555</v>
      </c>
      <c r="E326" t="s">
        <v>81</v>
      </c>
      <c r="F326" t="s">
        <v>82</v>
      </c>
      <c r="L326" t="s">
        <v>83</v>
      </c>
      <c r="M326" t="s">
        <v>85</v>
      </c>
      <c r="N326" t="s">
        <v>84</v>
      </c>
      <c r="O326" s="9" t="s">
        <v>1803</v>
      </c>
      <c r="P326" t="s">
        <v>1805</v>
      </c>
      <c r="Q326" s="9"/>
      <c r="R326" s="9"/>
      <c r="S326" s="3"/>
    </row>
    <row r="327" spans="1:19" x14ac:dyDescent="0.25">
      <c r="A327" s="63">
        <v>330</v>
      </c>
      <c r="B327" s="63" t="s">
        <v>437</v>
      </c>
      <c r="C327" s="3" t="s">
        <v>2052</v>
      </c>
      <c r="D327" s="3" t="s">
        <v>8556</v>
      </c>
      <c r="E327" t="s">
        <v>89</v>
      </c>
      <c r="F327" t="s">
        <v>82</v>
      </c>
      <c r="L327" t="s">
        <v>83</v>
      </c>
      <c r="M327" t="s">
        <v>85</v>
      </c>
      <c r="N327" t="s">
        <v>84</v>
      </c>
      <c r="O327" s="9" t="s">
        <v>1802</v>
      </c>
      <c r="Q327" s="9"/>
      <c r="R327" s="9"/>
      <c r="S327" s="3"/>
    </row>
    <row r="328" spans="1:19" x14ac:dyDescent="0.25">
      <c r="A328" s="63">
        <v>331</v>
      </c>
      <c r="B328" s="63" t="s">
        <v>437</v>
      </c>
      <c r="C328" s="3" t="s">
        <v>207</v>
      </c>
      <c r="D328" s="3" t="s">
        <v>8557</v>
      </c>
      <c r="E328" t="s">
        <v>81</v>
      </c>
      <c r="F328" t="s">
        <v>82</v>
      </c>
      <c r="L328" t="s">
        <v>83</v>
      </c>
      <c r="M328" t="s">
        <v>85</v>
      </c>
      <c r="N328" t="s">
        <v>84</v>
      </c>
      <c r="O328" s="9" t="s">
        <v>203</v>
      </c>
      <c r="P328" t="s">
        <v>250</v>
      </c>
      <c r="Q328" s="9"/>
      <c r="R328" s="9"/>
      <c r="S328" s="3"/>
    </row>
    <row r="329" spans="1:19" x14ac:dyDescent="0.25">
      <c r="A329" s="63">
        <v>332</v>
      </c>
      <c r="B329" s="63" t="s">
        <v>437</v>
      </c>
      <c r="C329" s="3" t="s">
        <v>1927</v>
      </c>
      <c r="D329" s="3" t="s">
        <v>8558</v>
      </c>
      <c r="E329" t="s">
        <v>81</v>
      </c>
      <c r="F329" t="s">
        <v>82</v>
      </c>
      <c r="L329" t="s">
        <v>83</v>
      </c>
      <c r="M329" t="s">
        <v>85</v>
      </c>
      <c r="N329" t="s">
        <v>84</v>
      </c>
      <c r="O329" s="9" t="s">
        <v>1812</v>
      </c>
      <c r="Q329" s="9"/>
      <c r="R329" s="9"/>
      <c r="S329" s="3"/>
    </row>
    <row r="330" spans="1:19" x14ac:dyDescent="0.25">
      <c r="A330" s="63">
        <v>333</v>
      </c>
      <c r="B330" s="63" t="s">
        <v>437</v>
      </c>
      <c r="C330" s="3" t="s">
        <v>1926</v>
      </c>
      <c r="D330" s="3" t="s">
        <v>8559</v>
      </c>
      <c r="E330" t="s">
        <v>81</v>
      </c>
      <c r="F330" t="s">
        <v>82</v>
      </c>
      <c r="L330" t="s">
        <v>83</v>
      </c>
      <c r="M330" t="s">
        <v>85</v>
      </c>
      <c r="N330" t="s">
        <v>84</v>
      </c>
      <c r="O330" s="9" t="s">
        <v>1811</v>
      </c>
      <c r="Q330" s="9"/>
      <c r="R330" s="9"/>
      <c r="S330" s="3"/>
    </row>
    <row r="331" spans="1:19" x14ac:dyDescent="0.25">
      <c r="A331" s="63">
        <v>334</v>
      </c>
      <c r="B331" s="63" t="s">
        <v>437</v>
      </c>
      <c r="C331" s="3" t="s">
        <v>96</v>
      </c>
      <c r="D331" s="3" t="s">
        <v>8560</v>
      </c>
      <c r="E331" t="s">
        <v>81</v>
      </c>
      <c r="F331" t="s">
        <v>82</v>
      </c>
      <c r="L331" t="s">
        <v>83</v>
      </c>
      <c r="M331" t="s">
        <v>85</v>
      </c>
      <c r="N331" t="s">
        <v>84</v>
      </c>
      <c r="O331" s="9" t="s">
        <v>98</v>
      </c>
      <c r="P331" t="s">
        <v>94</v>
      </c>
      <c r="Q331" s="9"/>
      <c r="R331" s="9"/>
      <c r="S331" s="3"/>
    </row>
    <row r="332" spans="1:19" x14ac:dyDescent="0.25">
      <c r="A332" s="63">
        <v>335</v>
      </c>
      <c r="B332" s="63" t="s">
        <v>437</v>
      </c>
      <c r="C332" s="3" t="s">
        <v>2156</v>
      </c>
      <c r="D332" s="3" t="s">
        <v>8561</v>
      </c>
      <c r="E332" t="s">
        <v>81</v>
      </c>
      <c r="F332" t="s">
        <v>82</v>
      </c>
      <c r="L332" t="s">
        <v>83</v>
      </c>
      <c r="M332" t="s">
        <v>85</v>
      </c>
      <c r="N332" t="s">
        <v>84</v>
      </c>
      <c r="O332" s="9" t="s">
        <v>2173</v>
      </c>
      <c r="Q332" s="9"/>
      <c r="R332" s="9"/>
      <c r="S332" s="3"/>
    </row>
    <row r="333" spans="1:19" x14ac:dyDescent="0.25">
      <c r="A333" s="63">
        <v>336</v>
      </c>
      <c r="B333" s="63" t="s">
        <v>437</v>
      </c>
      <c r="C333" s="3" t="s">
        <v>2158</v>
      </c>
      <c r="D333" s="3" t="s">
        <v>8562</v>
      </c>
      <c r="E333" t="s">
        <v>81</v>
      </c>
      <c r="F333" t="s">
        <v>82</v>
      </c>
      <c r="L333" t="s">
        <v>83</v>
      </c>
      <c r="M333" t="s">
        <v>85</v>
      </c>
      <c r="N333" t="s">
        <v>84</v>
      </c>
      <c r="O333" s="9" t="s">
        <v>2175</v>
      </c>
      <c r="Q333" s="9"/>
      <c r="R333" s="9"/>
      <c r="S333" s="3"/>
    </row>
    <row r="334" spans="1:19" x14ac:dyDescent="0.25">
      <c r="A334" s="63">
        <v>337</v>
      </c>
      <c r="B334" s="63" t="s">
        <v>437</v>
      </c>
      <c r="C334" s="3" t="s">
        <v>7134</v>
      </c>
      <c r="D334" s="3" t="s">
        <v>8563</v>
      </c>
      <c r="E334" t="s">
        <v>88</v>
      </c>
      <c r="F334" t="s">
        <v>82</v>
      </c>
      <c r="K334" t="s">
        <v>7262</v>
      </c>
      <c r="L334" t="s">
        <v>87</v>
      </c>
      <c r="M334" t="s">
        <v>85</v>
      </c>
      <c r="N334" t="s">
        <v>84</v>
      </c>
      <c r="O334" s="9" t="s">
        <v>7132</v>
      </c>
      <c r="Q334" s="9"/>
      <c r="R334" s="9"/>
      <c r="S334" s="3"/>
    </row>
    <row r="335" spans="1:19" x14ac:dyDescent="0.25">
      <c r="A335" s="63">
        <v>338</v>
      </c>
      <c r="B335" s="63" t="s">
        <v>437</v>
      </c>
      <c r="C335" s="3" t="s">
        <v>7135</v>
      </c>
      <c r="D335" s="3" t="s">
        <v>8564</v>
      </c>
      <c r="E335" t="s">
        <v>88</v>
      </c>
      <c r="F335" t="s">
        <v>82</v>
      </c>
      <c r="K335" t="s">
        <v>7262</v>
      </c>
      <c r="L335" t="s">
        <v>87</v>
      </c>
      <c r="M335" t="s">
        <v>85</v>
      </c>
      <c r="N335" t="s">
        <v>84</v>
      </c>
      <c r="O335" s="9" t="s">
        <v>7133</v>
      </c>
      <c r="Q335" s="9"/>
      <c r="R335" s="9"/>
      <c r="S335" s="3"/>
    </row>
    <row r="336" spans="1:19" x14ac:dyDescent="0.25">
      <c r="A336" s="63">
        <v>340</v>
      </c>
      <c r="B336" s="63" t="s">
        <v>437</v>
      </c>
      <c r="C336" s="3" t="s">
        <v>7310</v>
      </c>
      <c r="D336" s="3" t="s">
        <v>8565</v>
      </c>
      <c r="E336" t="s">
        <v>88</v>
      </c>
      <c r="F336" t="s">
        <v>82</v>
      </c>
      <c r="K336" t="s">
        <v>7262</v>
      </c>
      <c r="L336" t="s">
        <v>83</v>
      </c>
      <c r="M336" t="s">
        <v>85</v>
      </c>
      <c r="N336" t="s">
        <v>84</v>
      </c>
      <c r="O336" s="9" t="s">
        <v>8222</v>
      </c>
      <c r="Q336" s="9"/>
      <c r="R336" s="9"/>
      <c r="S336" s="3"/>
    </row>
    <row r="337" spans="1:19" x14ac:dyDescent="0.25">
      <c r="A337" s="63">
        <v>341</v>
      </c>
      <c r="B337" s="63" t="s">
        <v>437</v>
      </c>
      <c r="C337" s="3" t="s">
        <v>8223</v>
      </c>
      <c r="D337" s="3" t="s">
        <v>8566</v>
      </c>
      <c r="E337" t="s">
        <v>88</v>
      </c>
      <c r="F337" t="s">
        <v>82</v>
      </c>
      <c r="K337" t="s">
        <v>7262</v>
      </c>
      <c r="L337" t="s">
        <v>83</v>
      </c>
      <c r="M337" t="s">
        <v>85</v>
      </c>
      <c r="N337" t="s">
        <v>84</v>
      </c>
      <c r="O337" s="9" t="s">
        <v>8224</v>
      </c>
      <c r="Q337" s="9"/>
      <c r="R337" s="9"/>
      <c r="S337" s="3"/>
    </row>
    <row r="338" spans="1:19" x14ac:dyDescent="0.25">
      <c r="A338" s="63">
        <v>342</v>
      </c>
      <c r="B338" s="63" t="s">
        <v>437</v>
      </c>
      <c r="C338" s="3" t="s">
        <v>7322</v>
      </c>
      <c r="D338" s="3" t="s">
        <v>8567</v>
      </c>
      <c r="E338" t="s">
        <v>88</v>
      </c>
      <c r="F338" t="s">
        <v>82</v>
      </c>
      <c r="K338" t="s">
        <v>7262</v>
      </c>
      <c r="L338" t="s">
        <v>83</v>
      </c>
      <c r="M338" t="s">
        <v>85</v>
      </c>
      <c r="N338" t="s">
        <v>84</v>
      </c>
      <c r="O338" s="9" t="s">
        <v>7321</v>
      </c>
      <c r="Q338" s="9"/>
      <c r="R338" s="9"/>
      <c r="S338" s="3"/>
    </row>
    <row r="339" spans="1:19" x14ac:dyDescent="0.25">
      <c r="A339" s="63">
        <v>343</v>
      </c>
      <c r="B339" s="63" t="s">
        <v>437</v>
      </c>
      <c r="C339" s="3" t="s">
        <v>7266</v>
      </c>
      <c r="D339" s="3" t="s">
        <v>8568</v>
      </c>
      <c r="E339" t="s">
        <v>88</v>
      </c>
      <c r="F339" t="s">
        <v>82</v>
      </c>
      <c r="K339" t="s">
        <v>7262</v>
      </c>
      <c r="L339" t="s">
        <v>87</v>
      </c>
      <c r="M339" t="s">
        <v>85</v>
      </c>
      <c r="N339" t="s">
        <v>84</v>
      </c>
      <c r="O339" s="9" t="s">
        <v>7291</v>
      </c>
      <c r="Q339" s="9" t="s">
        <v>7200</v>
      </c>
      <c r="R339" s="9"/>
      <c r="S339" s="3"/>
    </row>
    <row r="340" spans="1:19" x14ac:dyDescent="0.25">
      <c r="A340" s="63">
        <v>344</v>
      </c>
      <c r="B340" s="63" t="s">
        <v>437</v>
      </c>
      <c r="C340" s="3" t="s">
        <v>39</v>
      </c>
      <c r="D340" s="3" t="s">
        <v>8569</v>
      </c>
      <c r="E340" t="s">
        <v>332</v>
      </c>
      <c r="F340" t="s">
        <v>82</v>
      </c>
      <c r="L340" t="s">
        <v>87</v>
      </c>
      <c r="M340" t="s">
        <v>85</v>
      </c>
      <c r="N340" t="s">
        <v>84</v>
      </c>
      <c r="O340" s="9" t="s">
        <v>40</v>
      </c>
      <c r="Q340" s="9" t="s">
        <v>42</v>
      </c>
      <c r="R340" s="9"/>
      <c r="S340" s="3"/>
    </row>
    <row r="341" spans="1:19" x14ac:dyDescent="0.25">
      <c r="A341" s="63">
        <v>345</v>
      </c>
      <c r="B341" s="63" t="s">
        <v>437</v>
      </c>
      <c r="C341" s="3" t="s">
        <v>7213</v>
      </c>
      <c r="D341" s="3" t="s">
        <v>8570</v>
      </c>
      <c r="E341" t="s">
        <v>88</v>
      </c>
      <c r="F341" t="s">
        <v>82</v>
      </c>
      <c r="K341" t="s">
        <v>7262</v>
      </c>
      <c r="L341" t="s">
        <v>83</v>
      </c>
      <c r="M341" t="s">
        <v>85</v>
      </c>
      <c r="N341" t="s">
        <v>84</v>
      </c>
      <c r="O341" s="9" t="s">
        <v>7214</v>
      </c>
      <c r="Q341" s="9"/>
      <c r="R341" s="9"/>
      <c r="S341" s="3"/>
    </row>
    <row r="342" spans="1:19" x14ac:dyDescent="0.25">
      <c r="A342" s="63">
        <v>346</v>
      </c>
      <c r="B342" s="63" t="s">
        <v>437</v>
      </c>
      <c r="C342" s="3" t="s">
        <v>12</v>
      </c>
      <c r="D342" s="3" t="s">
        <v>8571</v>
      </c>
      <c r="E342" t="s">
        <v>2005</v>
      </c>
      <c r="F342" t="s">
        <v>82</v>
      </c>
      <c r="L342" t="s">
        <v>83</v>
      </c>
      <c r="M342" t="s">
        <v>85</v>
      </c>
      <c r="N342" t="s">
        <v>84</v>
      </c>
      <c r="O342" s="9" t="s">
        <v>2084</v>
      </c>
      <c r="P342" t="s">
        <v>92</v>
      </c>
      <c r="Q342" s="9"/>
      <c r="R342" s="9"/>
      <c r="S342" s="3" t="s">
        <v>2622</v>
      </c>
    </row>
    <row r="343" spans="1:19" x14ac:dyDescent="0.25">
      <c r="A343" s="63">
        <v>347</v>
      </c>
      <c r="B343" s="63" t="s">
        <v>437</v>
      </c>
      <c r="C343" s="3" t="s">
        <v>2185</v>
      </c>
      <c r="D343" s="3" t="s">
        <v>8572</v>
      </c>
      <c r="E343" t="s">
        <v>2005</v>
      </c>
      <c r="F343" t="s">
        <v>82</v>
      </c>
      <c r="L343" t="s">
        <v>83</v>
      </c>
      <c r="M343" t="s">
        <v>85</v>
      </c>
      <c r="N343" t="s">
        <v>84</v>
      </c>
      <c r="O343" s="9" t="s">
        <v>2184</v>
      </c>
      <c r="P343" t="s">
        <v>92</v>
      </c>
      <c r="Q343" s="9"/>
      <c r="R343" s="9"/>
      <c r="S343" s="3" t="s">
        <v>2622</v>
      </c>
    </row>
    <row r="344" spans="1:19" x14ac:dyDescent="0.25">
      <c r="A344" s="63">
        <v>348</v>
      </c>
      <c r="B344" s="63" t="s">
        <v>437</v>
      </c>
      <c r="C344" s="3" t="s">
        <v>2192</v>
      </c>
      <c r="D344" s="3" t="s">
        <v>8573</v>
      </c>
      <c r="E344" t="s">
        <v>2005</v>
      </c>
      <c r="F344" t="s">
        <v>82</v>
      </c>
      <c r="L344" t="s">
        <v>83</v>
      </c>
      <c r="M344" t="s">
        <v>85</v>
      </c>
      <c r="N344" t="s">
        <v>84</v>
      </c>
      <c r="O344" s="9" t="s">
        <v>2186</v>
      </c>
      <c r="P344" t="s">
        <v>92</v>
      </c>
      <c r="Q344" s="9"/>
      <c r="R344" s="9"/>
      <c r="S344" s="3" t="s">
        <v>2622</v>
      </c>
    </row>
    <row r="345" spans="1:19" x14ac:dyDescent="0.25">
      <c r="A345" s="63">
        <v>349</v>
      </c>
      <c r="B345" s="63" t="s">
        <v>437</v>
      </c>
      <c r="C345" s="3" t="s">
        <v>268</v>
      </c>
      <c r="D345" s="3" t="s">
        <v>8574</v>
      </c>
      <c r="E345" t="s">
        <v>2005</v>
      </c>
      <c r="F345" t="s">
        <v>82</v>
      </c>
      <c r="L345" t="s">
        <v>83</v>
      </c>
      <c r="M345" t="s">
        <v>85</v>
      </c>
      <c r="N345" t="s">
        <v>84</v>
      </c>
      <c r="O345" s="9" t="s">
        <v>266</v>
      </c>
      <c r="P345" t="s">
        <v>92</v>
      </c>
      <c r="Q345" s="9"/>
      <c r="R345" s="9"/>
      <c r="S345" s="3" t="s">
        <v>2622</v>
      </c>
    </row>
    <row r="346" spans="1:19" x14ac:dyDescent="0.25">
      <c r="A346" s="63">
        <v>350</v>
      </c>
      <c r="B346" s="63" t="s">
        <v>437</v>
      </c>
      <c r="C346" s="3" t="s">
        <v>7206</v>
      </c>
      <c r="D346" s="3" t="s">
        <v>8575</v>
      </c>
      <c r="E346" t="s">
        <v>7274</v>
      </c>
      <c r="F346" t="s">
        <v>82</v>
      </c>
      <c r="L346" t="s">
        <v>83</v>
      </c>
      <c r="M346" t="s">
        <v>84</v>
      </c>
      <c r="N346" t="s">
        <v>84</v>
      </c>
      <c r="O346" s="9" t="s">
        <v>7202</v>
      </c>
      <c r="Q346" s="9"/>
      <c r="R346" s="9"/>
      <c r="S346" s="3"/>
    </row>
    <row r="347" spans="1:19" x14ac:dyDescent="0.25">
      <c r="A347" s="63">
        <v>351</v>
      </c>
      <c r="B347" s="63" t="s">
        <v>437</v>
      </c>
      <c r="C347" s="3" t="s">
        <v>7178</v>
      </c>
      <c r="D347" s="3" t="s">
        <v>8576</v>
      </c>
      <c r="E347" t="s">
        <v>88</v>
      </c>
      <c r="F347" t="s">
        <v>82</v>
      </c>
      <c r="K347" t="s">
        <v>7262</v>
      </c>
      <c r="L347" t="s">
        <v>83</v>
      </c>
      <c r="M347" t="s">
        <v>85</v>
      </c>
      <c r="N347" t="s">
        <v>84</v>
      </c>
      <c r="O347" s="9" t="s">
        <v>7179</v>
      </c>
      <c r="Q347" s="9"/>
      <c r="R347" s="9"/>
      <c r="S347" s="3"/>
    </row>
    <row r="348" spans="1:19" x14ac:dyDescent="0.25">
      <c r="A348" s="63">
        <v>352</v>
      </c>
      <c r="B348" s="63" t="s">
        <v>437</v>
      </c>
      <c r="C348" s="3" t="s">
        <v>7194</v>
      </c>
      <c r="D348" s="3" t="s">
        <v>8577</v>
      </c>
      <c r="E348" t="s">
        <v>88</v>
      </c>
      <c r="F348" t="s">
        <v>82</v>
      </c>
      <c r="K348" t="s">
        <v>7262</v>
      </c>
      <c r="L348" t="s">
        <v>83</v>
      </c>
      <c r="M348" t="s">
        <v>85</v>
      </c>
      <c r="N348" t="s">
        <v>84</v>
      </c>
      <c r="O348" s="9" t="s">
        <v>7190</v>
      </c>
      <c r="Q348" s="9"/>
      <c r="R348" s="9"/>
      <c r="S348" s="3"/>
    </row>
    <row r="349" spans="1:19" x14ac:dyDescent="0.25">
      <c r="A349" s="63">
        <v>353</v>
      </c>
      <c r="B349" s="63" t="s">
        <v>437</v>
      </c>
      <c r="C349" s="3" t="s">
        <v>7224</v>
      </c>
      <c r="D349" s="3" t="s">
        <v>8578</v>
      </c>
      <c r="E349" t="s">
        <v>88</v>
      </c>
      <c r="F349" t="s">
        <v>82</v>
      </c>
      <c r="K349" t="s">
        <v>7262</v>
      </c>
      <c r="L349" t="s">
        <v>83</v>
      </c>
      <c r="M349" t="s">
        <v>85</v>
      </c>
      <c r="N349" t="s">
        <v>84</v>
      </c>
      <c r="O349" s="9" t="s">
        <v>7260</v>
      </c>
      <c r="Q349" s="9"/>
      <c r="R349" s="9"/>
      <c r="S349" s="3"/>
    </row>
    <row r="350" spans="1:19" x14ac:dyDescent="0.25">
      <c r="A350" s="63">
        <v>354</v>
      </c>
      <c r="B350" s="63" t="s">
        <v>437</v>
      </c>
      <c r="C350" s="3" t="s">
        <v>7192</v>
      </c>
      <c r="D350" s="3" t="s">
        <v>8579</v>
      </c>
      <c r="E350" t="s">
        <v>88</v>
      </c>
      <c r="F350" t="s">
        <v>82</v>
      </c>
      <c r="K350" t="s">
        <v>7233</v>
      </c>
      <c r="L350" t="s">
        <v>83</v>
      </c>
      <c r="M350" t="s">
        <v>85</v>
      </c>
      <c r="N350" t="s">
        <v>84</v>
      </c>
      <c r="O350" s="9" t="s">
        <v>7187</v>
      </c>
      <c r="Q350" s="9"/>
      <c r="R350" s="9"/>
      <c r="S350" s="3"/>
    </row>
    <row r="351" spans="1:19" x14ac:dyDescent="0.25">
      <c r="A351" s="63">
        <v>355</v>
      </c>
      <c r="B351" s="63" t="s">
        <v>437</v>
      </c>
      <c r="C351" s="3" t="s">
        <v>7191</v>
      </c>
      <c r="D351" s="3" t="s">
        <v>8580</v>
      </c>
      <c r="E351" t="s">
        <v>88</v>
      </c>
      <c r="F351" t="s">
        <v>82</v>
      </c>
      <c r="K351" t="s">
        <v>7262</v>
      </c>
      <c r="L351" t="s">
        <v>83</v>
      </c>
      <c r="M351" t="s">
        <v>85</v>
      </c>
      <c r="N351" t="s">
        <v>84</v>
      </c>
      <c r="O351" s="9" t="s">
        <v>7188</v>
      </c>
      <c r="Q351" s="9"/>
      <c r="R351" s="9"/>
      <c r="S351" s="3"/>
    </row>
    <row r="352" spans="1:19" x14ac:dyDescent="0.25">
      <c r="A352" s="63">
        <v>356</v>
      </c>
      <c r="B352" s="63" t="s">
        <v>437</v>
      </c>
      <c r="C352" s="3" t="s">
        <v>7155</v>
      </c>
      <c r="D352" s="3" t="s">
        <v>8581</v>
      </c>
      <c r="E352" t="s">
        <v>88</v>
      </c>
      <c r="F352" t="s">
        <v>82</v>
      </c>
      <c r="K352" t="s">
        <v>7262</v>
      </c>
      <c r="L352" t="s">
        <v>87</v>
      </c>
      <c r="M352" t="s">
        <v>85</v>
      </c>
      <c r="N352" t="s">
        <v>84</v>
      </c>
      <c r="O352" s="9" t="s">
        <v>7155</v>
      </c>
      <c r="Q352" s="9"/>
      <c r="R352" s="9"/>
      <c r="S352" s="3"/>
    </row>
    <row r="353" spans="1:19" x14ac:dyDescent="0.25">
      <c r="A353" s="63">
        <v>357</v>
      </c>
      <c r="B353" s="63" t="s">
        <v>437</v>
      </c>
      <c r="C353" s="3" t="s">
        <v>1800</v>
      </c>
      <c r="D353" s="3" t="s">
        <v>8582</v>
      </c>
      <c r="E353" t="s">
        <v>89</v>
      </c>
      <c r="F353" t="s">
        <v>82</v>
      </c>
      <c r="L353" t="s">
        <v>83</v>
      </c>
      <c r="M353" t="s">
        <v>85</v>
      </c>
      <c r="N353" t="s">
        <v>84</v>
      </c>
      <c r="O353" s="9" t="s">
        <v>1816</v>
      </c>
      <c r="Q353" s="9"/>
      <c r="R353" s="9"/>
      <c r="S353" s="3"/>
    </row>
    <row r="354" spans="1:19" x14ac:dyDescent="0.25">
      <c r="A354" s="63">
        <v>358</v>
      </c>
      <c r="B354" s="63" t="s">
        <v>437</v>
      </c>
      <c r="C354" s="3" t="s">
        <v>1834</v>
      </c>
      <c r="D354" s="3" t="s">
        <v>8583</v>
      </c>
      <c r="E354" t="s">
        <v>89</v>
      </c>
      <c r="F354" t="s">
        <v>82</v>
      </c>
      <c r="L354" t="s">
        <v>83</v>
      </c>
      <c r="M354" t="s">
        <v>85</v>
      </c>
      <c r="N354" t="s">
        <v>84</v>
      </c>
      <c r="O354" s="9" t="s">
        <v>1830</v>
      </c>
      <c r="Q354" s="9"/>
      <c r="R354" s="9"/>
      <c r="S354" s="3"/>
    </row>
    <row r="355" spans="1:19" x14ac:dyDescent="0.25">
      <c r="A355" s="63">
        <v>359</v>
      </c>
      <c r="B355" s="63" t="s">
        <v>437</v>
      </c>
      <c r="C355" s="3" t="s">
        <v>1832</v>
      </c>
      <c r="D355" s="3" t="s">
        <v>8584</v>
      </c>
      <c r="E355" t="s">
        <v>89</v>
      </c>
      <c r="F355" t="s">
        <v>82</v>
      </c>
      <c r="L355" t="s">
        <v>83</v>
      </c>
      <c r="M355" t="s">
        <v>85</v>
      </c>
      <c r="N355" t="s">
        <v>84</v>
      </c>
      <c r="O355" s="9" t="s">
        <v>1831</v>
      </c>
      <c r="Q355" s="9"/>
      <c r="R355" s="9"/>
      <c r="S355" s="3"/>
    </row>
    <row r="356" spans="1:19" x14ac:dyDescent="0.25">
      <c r="A356" s="63">
        <v>360</v>
      </c>
      <c r="B356" s="63" t="s">
        <v>437</v>
      </c>
      <c r="C356" s="3" t="s">
        <v>1833</v>
      </c>
      <c r="D356" s="3" t="s">
        <v>8585</v>
      </c>
      <c r="E356" t="s">
        <v>89</v>
      </c>
      <c r="F356" t="s">
        <v>82</v>
      </c>
      <c r="L356" t="s">
        <v>83</v>
      </c>
      <c r="M356" t="s">
        <v>85</v>
      </c>
      <c r="N356" t="s">
        <v>84</v>
      </c>
      <c r="O356" s="9" t="s">
        <v>2135</v>
      </c>
      <c r="Q356" s="9"/>
      <c r="R356" s="9"/>
      <c r="S356" s="3"/>
    </row>
    <row r="357" spans="1:19" x14ac:dyDescent="0.25">
      <c r="A357" s="63">
        <v>361</v>
      </c>
      <c r="B357" s="63" t="s">
        <v>437</v>
      </c>
      <c r="C357" s="3" t="s">
        <v>2049</v>
      </c>
      <c r="D357" s="3" t="s">
        <v>8586</v>
      </c>
      <c r="E357" t="s">
        <v>89</v>
      </c>
      <c r="F357" t="s">
        <v>82</v>
      </c>
      <c r="L357" t="s">
        <v>83</v>
      </c>
      <c r="M357" t="s">
        <v>85</v>
      </c>
      <c r="N357" t="s">
        <v>84</v>
      </c>
      <c r="O357" s="9" t="s">
        <v>2094</v>
      </c>
      <c r="Q357" s="9"/>
      <c r="R357" s="9"/>
      <c r="S357" s="3"/>
    </row>
    <row r="358" spans="1:19" x14ac:dyDescent="0.25">
      <c r="A358" s="63">
        <v>362</v>
      </c>
      <c r="B358" s="63" t="s">
        <v>437</v>
      </c>
      <c r="C358" s="3" t="s">
        <v>7153</v>
      </c>
      <c r="D358" s="3" t="s">
        <v>8587</v>
      </c>
      <c r="E358" t="s">
        <v>88</v>
      </c>
      <c r="F358" t="s">
        <v>82</v>
      </c>
      <c r="K358" t="s">
        <v>7233</v>
      </c>
      <c r="L358" t="s">
        <v>87</v>
      </c>
      <c r="M358" t="s">
        <v>85</v>
      </c>
      <c r="N358" t="s">
        <v>84</v>
      </c>
      <c r="O358" s="9" t="s">
        <v>7151</v>
      </c>
      <c r="Q358" s="9"/>
      <c r="R358" s="9"/>
      <c r="S358" s="3"/>
    </row>
    <row r="359" spans="1:19" x14ac:dyDescent="0.25">
      <c r="A359" s="63">
        <v>363</v>
      </c>
      <c r="B359" s="63" t="s">
        <v>437</v>
      </c>
      <c r="C359" s="3" t="s">
        <v>7162</v>
      </c>
      <c r="D359" s="3" t="s">
        <v>8588</v>
      </c>
      <c r="E359" t="s">
        <v>88</v>
      </c>
      <c r="F359" t="s">
        <v>82</v>
      </c>
      <c r="K359" t="s">
        <v>7262</v>
      </c>
      <c r="L359" t="s">
        <v>87</v>
      </c>
      <c r="M359" t="s">
        <v>85</v>
      </c>
      <c r="N359" t="s">
        <v>84</v>
      </c>
      <c r="O359" s="9" t="s">
        <v>7163</v>
      </c>
      <c r="Q359" s="9"/>
      <c r="R359" s="9"/>
      <c r="S359" s="3"/>
    </row>
    <row r="360" spans="1:19" x14ac:dyDescent="0.25">
      <c r="A360" s="63">
        <v>364</v>
      </c>
      <c r="B360" s="63" t="s">
        <v>437</v>
      </c>
      <c r="C360" s="3" t="s">
        <v>7280</v>
      </c>
      <c r="D360" s="3" t="s">
        <v>8589</v>
      </c>
      <c r="E360" t="s">
        <v>81</v>
      </c>
      <c r="F360" t="s">
        <v>82</v>
      </c>
      <c r="L360" t="s">
        <v>83</v>
      </c>
      <c r="M360" t="s">
        <v>85</v>
      </c>
      <c r="N360" t="s">
        <v>84</v>
      </c>
      <c r="O360" s="9" t="s">
        <v>7283</v>
      </c>
      <c r="Q360" s="9"/>
      <c r="R360" s="9"/>
      <c r="S360" s="3"/>
    </row>
    <row r="361" spans="1:19" x14ac:dyDescent="0.25">
      <c r="A361" s="63">
        <v>365</v>
      </c>
      <c r="B361" s="63" t="s">
        <v>437</v>
      </c>
      <c r="C361" s="3" t="s">
        <v>326</v>
      </c>
      <c r="D361" s="3" t="s">
        <v>8590</v>
      </c>
      <c r="E361" t="s">
        <v>81</v>
      </c>
      <c r="F361" t="s">
        <v>82</v>
      </c>
      <c r="L361" t="s">
        <v>83</v>
      </c>
      <c r="M361" t="s">
        <v>84</v>
      </c>
      <c r="N361" t="s">
        <v>84</v>
      </c>
      <c r="O361" s="9" t="s">
        <v>2141</v>
      </c>
      <c r="Q361" s="9"/>
      <c r="R361" s="9"/>
      <c r="S361" s="3"/>
    </row>
    <row r="362" spans="1:19" x14ac:dyDescent="0.25">
      <c r="A362" s="63">
        <v>366</v>
      </c>
      <c r="B362" s="63" t="s">
        <v>437</v>
      </c>
      <c r="C362" s="3" t="s">
        <v>328</v>
      </c>
      <c r="D362" s="3" t="s">
        <v>8591</v>
      </c>
      <c r="E362" t="s">
        <v>81</v>
      </c>
      <c r="F362" t="s">
        <v>82</v>
      </c>
      <c r="L362" t="s">
        <v>83</v>
      </c>
      <c r="M362" t="s">
        <v>84</v>
      </c>
      <c r="N362" t="s">
        <v>84</v>
      </c>
      <c r="O362" s="9" t="s">
        <v>2143</v>
      </c>
      <c r="Q362" s="9"/>
      <c r="R362" s="9"/>
      <c r="S362" s="3"/>
    </row>
    <row r="363" spans="1:19" x14ac:dyDescent="0.25">
      <c r="A363" s="63">
        <v>367</v>
      </c>
      <c r="B363" s="63" t="s">
        <v>437</v>
      </c>
      <c r="C363" s="3" t="s">
        <v>327</v>
      </c>
      <c r="D363" s="3" t="s">
        <v>8592</v>
      </c>
      <c r="E363" t="s">
        <v>81</v>
      </c>
      <c r="F363" t="s">
        <v>333</v>
      </c>
      <c r="L363" t="s">
        <v>83</v>
      </c>
      <c r="M363" t="s">
        <v>84</v>
      </c>
      <c r="N363" t="s">
        <v>84</v>
      </c>
      <c r="O363" s="9" t="s">
        <v>2142</v>
      </c>
      <c r="Q363" s="9"/>
      <c r="R363" s="9"/>
      <c r="S363" s="3"/>
    </row>
    <row r="364" spans="1:19" x14ac:dyDescent="0.25">
      <c r="A364" s="63">
        <v>368</v>
      </c>
      <c r="B364" s="63" t="s">
        <v>437</v>
      </c>
      <c r="C364" s="3" t="s">
        <v>323</v>
      </c>
      <c r="D364" s="3" t="s">
        <v>8593</v>
      </c>
      <c r="E364" t="s">
        <v>88</v>
      </c>
      <c r="F364" t="s">
        <v>82</v>
      </c>
      <c r="L364" t="s">
        <v>83</v>
      </c>
      <c r="M364" t="s">
        <v>85</v>
      </c>
      <c r="N364" t="s">
        <v>84</v>
      </c>
      <c r="O364" s="9" t="s">
        <v>316</v>
      </c>
      <c r="Q364" s="9"/>
      <c r="R364" s="9"/>
      <c r="S364" s="3"/>
    </row>
    <row r="365" spans="1:19" x14ac:dyDescent="0.25">
      <c r="A365" s="63">
        <v>369</v>
      </c>
      <c r="B365" s="63" t="s">
        <v>437</v>
      </c>
      <c r="C365" s="3" t="s">
        <v>320</v>
      </c>
      <c r="D365" s="3" t="s">
        <v>8594</v>
      </c>
      <c r="E365" t="s">
        <v>88</v>
      </c>
      <c r="F365" t="s">
        <v>82</v>
      </c>
      <c r="L365" t="s">
        <v>83</v>
      </c>
      <c r="M365" t="s">
        <v>85</v>
      </c>
      <c r="N365" t="s">
        <v>84</v>
      </c>
      <c r="O365" s="9" t="s">
        <v>2102</v>
      </c>
      <c r="Q365" s="9"/>
      <c r="R365" s="9"/>
      <c r="S365" s="3"/>
    </row>
    <row r="366" spans="1:19" x14ac:dyDescent="0.25">
      <c r="A366" s="63">
        <v>370</v>
      </c>
      <c r="B366" s="63" t="s">
        <v>437</v>
      </c>
      <c r="C366" s="3" t="s">
        <v>321</v>
      </c>
      <c r="D366" s="3" t="s">
        <v>8595</v>
      </c>
      <c r="E366" t="s">
        <v>88</v>
      </c>
      <c r="F366" t="s">
        <v>82</v>
      </c>
      <c r="L366" t="s">
        <v>83</v>
      </c>
      <c r="M366" t="s">
        <v>85</v>
      </c>
      <c r="N366" t="s">
        <v>84</v>
      </c>
      <c r="O366" s="9" t="s">
        <v>314</v>
      </c>
      <c r="Q366" s="9"/>
      <c r="R366" s="9"/>
      <c r="S366" s="3"/>
    </row>
    <row r="367" spans="1:19" x14ac:dyDescent="0.25">
      <c r="A367" s="63">
        <v>371</v>
      </c>
      <c r="B367" s="63" t="s">
        <v>437</v>
      </c>
      <c r="C367" s="3" t="s">
        <v>7215</v>
      </c>
      <c r="D367" s="3" t="s">
        <v>8596</v>
      </c>
      <c r="E367" t="s">
        <v>88</v>
      </c>
      <c r="F367" t="s">
        <v>82</v>
      </c>
      <c r="K367" t="s">
        <v>7262</v>
      </c>
      <c r="L367" t="s">
        <v>83</v>
      </c>
      <c r="M367" t="s">
        <v>85</v>
      </c>
      <c r="N367" t="s">
        <v>84</v>
      </c>
      <c r="O367" s="9" t="s">
        <v>7216</v>
      </c>
      <c r="Q367" s="9"/>
      <c r="R367" s="9"/>
      <c r="S367" s="3"/>
    </row>
    <row r="368" spans="1:19" x14ac:dyDescent="0.25">
      <c r="A368" s="63">
        <v>372</v>
      </c>
      <c r="B368" s="63" t="s">
        <v>437</v>
      </c>
      <c r="C368" s="3" t="s">
        <v>7208</v>
      </c>
      <c r="D368" s="3" t="s">
        <v>8597</v>
      </c>
      <c r="E368" t="s">
        <v>7274</v>
      </c>
      <c r="F368" t="s">
        <v>82</v>
      </c>
      <c r="L368" t="s">
        <v>83</v>
      </c>
      <c r="M368" t="s">
        <v>84</v>
      </c>
      <c r="N368" t="s">
        <v>84</v>
      </c>
      <c r="O368" s="9" t="s">
        <v>7203</v>
      </c>
      <c r="Q368" s="9"/>
      <c r="R368" s="9"/>
      <c r="S368" s="3"/>
    </row>
    <row r="369" spans="1:19" x14ac:dyDescent="0.25">
      <c r="A369" s="63">
        <v>373</v>
      </c>
      <c r="B369" s="63" t="s">
        <v>437</v>
      </c>
      <c r="C369" s="3" t="s">
        <v>2053</v>
      </c>
      <c r="D369" s="3" t="s">
        <v>8598</v>
      </c>
      <c r="E369" t="s">
        <v>89</v>
      </c>
      <c r="F369" t="s">
        <v>82</v>
      </c>
      <c r="L369" t="s">
        <v>83</v>
      </c>
      <c r="M369" t="s">
        <v>85</v>
      </c>
      <c r="N369" t="s">
        <v>84</v>
      </c>
      <c r="O369" s="9" t="s">
        <v>2125</v>
      </c>
      <c r="Q369" s="9"/>
      <c r="R369" s="9"/>
      <c r="S369" s="3"/>
    </row>
    <row r="370" spans="1:19" x14ac:dyDescent="0.25">
      <c r="A370" s="63">
        <v>374</v>
      </c>
      <c r="B370" s="63" t="s">
        <v>437</v>
      </c>
      <c r="C370" s="3" t="s">
        <v>7306</v>
      </c>
      <c r="D370" s="3" t="s">
        <v>8599</v>
      </c>
      <c r="E370" t="s">
        <v>88</v>
      </c>
      <c r="F370" t="s">
        <v>82</v>
      </c>
      <c r="K370" t="s">
        <v>7262</v>
      </c>
      <c r="L370" t="s">
        <v>87</v>
      </c>
      <c r="M370" t="s">
        <v>85</v>
      </c>
      <c r="N370" t="s">
        <v>84</v>
      </c>
      <c r="O370" s="9" t="s">
        <v>7307</v>
      </c>
      <c r="Q370" s="9"/>
      <c r="R370" s="9"/>
      <c r="S370" s="3"/>
    </row>
    <row r="371" spans="1:19" x14ac:dyDescent="0.25">
      <c r="A371" s="63">
        <v>375</v>
      </c>
      <c r="B371" s="63" t="s">
        <v>437</v>
      </c>
      <c r="C371" s="3" t="s">
        <v>1973</v>
      </c>
      <c r="D371" s="3" t="s">
        <v>8600</v>
      </c>
      <c r="E371" t="s">
        <v>81</v>
      </c>
      <c r="F371" t="s">
        <v>82</v>
      </c>
      <c r="L371" t="s">
        <v>83</v>
      </c>
      <c r="M371" t="s">
        <v>84</v>
      </c>
      <c r="N371" t="s">
        <v>84</v>
      </c>
      <c r="O371" s="9" t="s">
        <v>2117</v>
      </c>
      <c r="Q371" s="9"/>
      <c r="R371" s="9"/>
      <c r="S371" s="3"/>
    </row>
    <row r="372" spans="1:19" x14ac:dyDescent="0.25">
      <c r="A372" s="63">
        <v>376</v>
      </c>
      <c r="B372" s="63" t="s">
        <v>437</v>
      </c>
      <c r="C372" s="3" t="s">
        <v>7339</v>
      </c>
      <c r="D372" s="3" t="s">
        <v>8601</v>
      </c>
      <c r="E372" t="s">
        <v>81</v>
      </c>
      <c r="F372" t="s">
        <v>82</v>
      </c>
      <c r="L372" t="s">
        <v>83</v>
      </c>
      <c r="M372" t="s">
        <v>85</v>
      </c>
      <c r="N372" t="s">
        <v>84</v>
      </c>
      <c r="O372" s="9" t="s">
        <v>7341</v>
      </c>
      <c r="Q372" s="9"/>
      <c r="R372" s="9"/>
      <c r="S372" s="3" t="s">
        <v>7345</v>
      </c>
    </row>
    <row r="373" spans="1:19" x14ac:dyDescent="0.25">
      <c r="A373" s="63">
        <v>377</v>
      </c>
      <c r="B373" s="63" t="s">
        <v>437</v>
      </c>
      <c r="C373" s="3" t="s">
        <v>7340</v>
      </c>
      <c r="D373" s="3" t="s">
        <v>8602</v>
      </c>
      <c r="E373" t="s">
        <v>81</v>
      </c>
      <c r="F373" t="s">
        <v>82</v>
      </c>
      <c r="L373" t="s">
        <v>83</v>
      </c>
      <c r="M373" t="s">
        <v>85</v>
      </c>
      <c r="N373" t="s">
        <v>84</v>
      </c>
      <c r="O373" s="9" t="s">
        <v>7342</v>
      </c>
      <c r="Q373" s="9"/>
      <c r="R373" s="9"/>
      <c r="S373" s="3" t="s">
        <v>7346</v>
      </c>
    </row>
    <row r="374" spans="1:19" x14ac:dyDescent="0.25">
      <c r="A374" s="63">
        <v>378</v>
      </c>
      <c r="B374" s="63" t="s">
        <v>437</v>
      </c>
      <c r="C374" s="3" t="s">
        <v>2015</v>
      </c>
      <c r="D374" s="3" t="s">
        <v>8603</v>
      </c>
      <c r="E374" t="s">
        <v>89</v>
      </c>
      <c r="F374" t="s">
        <v>82</v>
      </c>
      <c r="L374" t="s">
        <v>83</v>
      </c>
      <c r="M374" t="s">
        <v>85</v>
      </c>
      <c r="N374" t="s">
        <v>84</v>
      </c>
      <c r="O374" s="9" t="s">
        <v>2014</v>
      </c>
      <c r="Q374" s="9"/>
      <c r="R374" s="9"/>
      <c r="S374" s="3"/>
    </row>
    <row r="375" spans="1:19" x14ac:dyDescent="0.25">
      <c r="A375" s="63">
        <v>379</v>
      </c>
      <c r="B375" s="63" t="s">
        <v>437</v>
      </c>
      <c r="C375" s="3" t="s">
        <v>2213</v>
      </c>
      <c r="D375" s="3" t="s">
        <v>8604</v>
      </c>
      <c r="E375" t="s">
        <v>301</v>
      </c>
      <c r="F375" t="s">
        <v>82</v>
      </c>
      <c r="L375" t="s">
        <v>83</v>
      </c>
      <c r="M375" t="s">
        <v>85</v>
      </c>
      <c r="N375" t="s">
        <v>84</v>
      </c>
      <c r="O375" s="9" t="s">
        <v>2207</v>
      </c>
      <c r="Q375" s="9"/>
      <c r="R375" s="9"/>
      <c r="S375" s="3"/>
    </row>
    <row r="376" spans="1:19" x14ac:dyDescent="0.25">
      <c r="A376" s="63">
        <v>380</v>
      </c>
      <c r="B376" s="63" t="s">
        <v>437</v>
      </c>
      <c r="C376" s="3" t="s">
        <v>2214</v>
      </c>
      <c r="D376" s="3" t="s">
        <v>8605</v>
      </c>
      <c r="E376" t="s">
        <v>301</v>
      </c>
      <c r="F376" t="s">
        <v>82</v>
      </c>
      <c r="L376" t="s">
        <v>83</v>
      </c>
      <c r="M376" t="s">
        <v>85</v>
      </c>
      <c r="N376" t="s">
        <v>84</v>
      </c>
      <c r="O376" s="9" t="s">
        <v>2208</v>
      </c>
      <c r="Q376" s="9"/>
      <c r="R376" s="9"/>
      <c r="S376" s="3"/>
    </row>
    <row r="377" spans="1:19" x14ac:dyDescent="0.25">
      <c r="A377" s="63">
        <v>381</v>
      </c>
      <c r="B377" s="63" t="s">
        <v>437</v>
      </c>
      <c r="C377" s="3" t="s">
        <v>2215</v>
      </c>
      <c r="D377" s="3" t="s">
        <v>8606</v>
      </c>
      <c r="E377" t="s">
        <v>301</v>
      </c>
      <c r="F377" t="s">
        <v>82</v>
      </c>
      <c r="L377" t="s">
        <v>83</v>
      </c>
      <c r="M377" t="s">
        <v>85</v>
      </c>
      <c r="N377" t="s">
        <v>84</v>
      </c>
      <c r="O377" s="9" t="s">
        <v>2209</v>
      </c>
      <c r="Q377" s="9"/>
      <c r="R377" s="9"/>
      <c r="S377" s="3"/>
    </row>
    <row r="378" spans="1:19" x14ac:dyDescent="0.25">
      <c r="A378" s="63">
        <v>382</v>
      </c>
      <c r="B378" s="63" t="s">
        <v>437</v>
      </c>
      <c r="C378" s="3" t="s">
        <v>2212</v>
      </c>
      <c r="D378" s="3" t="s">
        <v>8607</v>
      </c>
      <c r="E378" t="s">
        <v>301</v>
      </c>
      <c r="F378" t="s">
        <v>82</v>
      </c>
      <c r="L378" t="s">
        <v>83</v>
      </c>
      <c r="M378" t="s">
        <v>85</v>
      </c>
      <c r="N378" t="s">
        <v>84</v>
      </c>
      <c r="O378" s="9" t="s">
        <v>2206</v>
      </c>
      <c r="Q378" s="9"/>
      <c r="R378" s="9"/>
      <c r="S378" s="3"/>
    </row>
    <row r="379" spans="1:19" x14ac:dyDescent="0.25">
      <c r="A379" s="63">
        <v>383</v>
      </c>
      <c r="B379" s="63" t="s">
        <v>437</v>
      </c>
      <c r="C379" s="3" t="s">
        <v>2203</v>
      </c>
      <c r="D379" s="3" t="s">
        <v>8608</v>
      </c>
      <c r="E379" t="s">
        <v>301</v>
      </c>
      <c r="F379" t="s">
        <v>82</v>
      </c>
      <c r="L379" t="s">
        <v>83</v>
      </c>
      <c r="M379" t="s">
        <v>85</v>
      </c>
      <c r="N379" t="s">
        <v>84</v>
      </c>
      <c r="O379" s="9" t="s">
        <v>2204</v>
      </c>
      <c r="Q379" s="9"/>
      <c r="R379" s="9"/>
      <c r="S379" s="3"/>
    </row>
    <row r="380" spans="1:19" x14ac:dyDescent="0.25">
      <c r="A380" s="63">
        <v>384</v>
      </c>
      <c r="B380" s="63" t="s">
        <v>437</v>
      </c>
      <c r="C380" s="3" t="s">
        <v>2216</v>
      </c>
      <c r="D380" s="3" t="s">
        <v>8609</v>
      </c>
      <c r="E380" t="s">
        <v>301</v>
      </c>
      <c r="F380" t="s">
        <v>82</v>
      </c>
      <c r="L380" t="s">
        <v>83</v>
      </c>
      <c r="M380" t="s">
        <v>85</v>
      </c>
      <c r="N380" t="s">
        <v>84</v>
      </c>
      <c r="O380" s="9" t="s">
        <v>2210</v>
      </c>
      <c r="Q380" s="9"/>
      <c r="R380" s="9"/>
      <c r="S380" s="3"/>
    </row>
    <row r="381" spans="1:19" x14ac:dyDescent="0.25">
      <c r="A381" s="63">
        <v>385</v>
      </c>
      <c r="B381" s="63" t="s">
        <v>437</v>
      </c>
      <c r="C381" s="3" t="s">
        <v>10</v>
      </c>
      <c r="D381" s="3" t="s">
        <v>8610</v>
      </c>
      <c r="E381" t="s">
        <v>86</v>
      </c>
      <c r="F381" t="s">
        <v>82</v>
      </c>
      <c r="L381" t="s">
        <v>83</v>
      </c>
      <c r="M381" t="s">
        <v>85</v>
      </c>
      <c r="N381" t="s">
        <v>84</v>
      </c>
      <c r="O381" s="9" t="s">
        <v>11</v>
      </c>
      <c r="Q381" s="9"/>
      <c r="R381" s="9"/>
      <c r="S381" s="3" t="s">
        <v>7111</v>
      </c>
    </row>
    <row r="382" spans="1:19" x14ac:dyDescent="0.25">
      <c r="A382" s="63">
        <v>386</v>
      </c>
      <c r="B382" s="63" t="s">
        <v>437</v>
      </c>
      <c r="C382" s="3" t="s">
        <v>212</v>
      </c>
      <c r="D382" s="3" t="s">
        <v>8611</v>
      </c>
      <c r="E382" t="s">
        <v>301</v>
      </c>
      <c r="F382" t="s">
        <v>82</v>
      </c>
      <c r="L382" t="s">
        <v>83</v>
      </c>
      <c r="M382" t="s">
        <v>85</v>
      </c>
      <c r="N382" t="s">
        <v>84</v>
      </c>
      <c r="O382" s="9" t="s">
        <v>172</v>
      </c>
      <c r="Q382" s="9"/>
      <c r="R382" s="9"/>
      <c r="S382" s="3"/>
    </row>
    <row r="383" spans="1:19" x14ac:dyDescent="0.25">
      <c r="A383" s="63">
        <v>387</v>
      </c>
      <c r="B383" s="63" t="s">
        <v>437</v>
      </c>
      <c r="C383" s="3" t="s">
        <v>287</v>
      </c>
      <c r="D383" s="3" t="s">
        <v>8612</v>
      </c>
      <c r="E383" t="s">
        <v>81</v>
      </c>
      <c r="F383" t="s">
        <v>82</v>
      </c>
      <c r="L383" t="s">
        <v>83</v>
      </c>
      <c r="M383" t="s">
        <v>85</v>
      </c>
      <c r="N383" t="s">
        <v>84</v>
      </c>
      <c r="O383" s="9" t="s">
        <v>293</v>
      </c>
      <c r="P383" t="s">
        <v>269</v>
      </c>
      <c r="Q383" s="9"/>
      <c r="R383" s="9"/>
      <c r="S383" s="3"/>
    </row>
    <row r="384" spans="1:19" x14ac:dyDescent="0.25">
      <c r="A384" s="63">
        <v>388</v>
      </c>
      <c r="B384" s="63" t="s">
        <v>437</v>
      </c>
      <c r="C384" s="3" t="s">
        <v>64</v>
      </c>
      <c r="D384" s="3" t="s">
        <v>8613</v>
      </c>
      <c r="E384" t="s">
        <v>81</v>
      </c>
      <c r="F384" t="s">
        <v>82</v>
      </c>
      <c r="L384" t="s">
        <v>83</v>
      </c>
      <c r="M384" t="s">
        <v>85</v>
      </c>
      <c r="N384" t="s">
        <v>84</v>
      </c>
      <c r="O384" s="9" t="s">
        <v>2087</v>
      </c>
      <c r="P384" t="s">
        <v>56</v>
      </c>
      <c r="Q384" s="9"/>
      <c r="R384" s="9"/>
      <c r="S384" s="3" t="s">
        <v>69</v>
      </c>
    </row>
    <row r="385" spans="1:19" x14ac:dyDescent="0.25">
      <c r="A385" s="63">
        <v>389</v>
      </c>
      <c r="B385" s="63" t="s">
        <v>437</v>
      </c>
      <c r="C385" s="3" t="s">
        <v>260</v>
      </c>
      <c r="D385" s="3" t="s">
        <v>8614</v>
      </c>
      <c r="E385" t="s">
        <v>81</v>
      </c>
      <c r="F385" t="s">
        <v>82</v>
      </c>
      <c r="L385" t="s">
        <v>83</v>
      </c>
      <c r="M385" t="s">
        <v>85</v>
      </c>
      <c r="N385" t="s">
        <v>84</v>
      </c>
      <c r="O385" s="9" t="s">
        <v>255</v>
      </c>
      <c r="P385" t="s">
        <v>269</v>
      </c>
      <c r="Q385" s="9"/>
      <c r="R385" s="9"/>
      <c r="S385" s="3"/>
    </row>
    <row r="386" spans="1:19" x14ac:dyDescent="0.25">
      <c r="A386" s="63">
        <v>390</v>
      </c>
      <c r="B386" s="63" t="s">
        <v>437</v>
      </c>
      <c r="C386" s="3" t="s">
        <v>1829</v>
      </c>
      <c r="D386" s="3" t="s">
        <v>8615</v>
      </c>
      <c r="E386" t="s">
        <v>81</v>
      </c>
      <c r="F386" t="s">
        <v>82</v>
      </c>
      <c r="L386" t="s">
        <v>83</v>
      </c>
      <c r="M386" t="s">
        <v>85</v>
      </c>
      <c r="N386" t="s">
        <v>84</v>
      </c>
      <c r="O386" s="9" t="s">
        <v>2116</v>
      </c>
      <c r="P386" t="s">
        <v>1827</v>
      </c>
      <c r="Q386" s="9"/>
      <c r="R386" s="9"/>
      <c r="S386" s="3"/>
    </row>
    <row r="387" spans="1:19" x14ac:dyDescent="0.25">
      <c r="A387" s="63">
        <v>391</v>
      </c>
      <c r="B387" s="63" t="s">
        <v>437</v>
      </c>
      <c r="C387" s="3" t="s">
        <v>2159</v>
      </c>
      <c r="D387" s="3" t="s">
        <v>8616</v>
      </c>
      <c r="E387" t="s">
        <v>81</v>
      </c>
      <c r="F387" t="s">
        <v>82</v>
      </c>
      <c r="L387" t="s">
        <v>83</v>
      </c>
      <c r="M387" t="s">
        <v>85</v>
      </c>
      <c r="N387" t="s">
        <v>84</v>
      </c>
      <c r="O387" s="9" t="s">
        <v>2176</v>
      </c>
      <c r="P387" t="s">
        <v>269</v>
      </c>
      <c r="Q387" s="9"/>
      <c r="R387" s="9"/>
      <c r="S387" s="3"/>
    </row>
    <row r="388" spans="1:19" x14ac:dyDescent="0.25">
      <c r="A388" s="63">
        <v>392</v>
      </c>
      <c r="B388" s="63" t="s">
        <v>437</v>
      </c>
      <c r="C388" s="3" t="s">
        <v>7070</v>
      </c>
      <c r="D388" s="3" t="s">
        <v>8617</v>
      </c>
      <c r="E388" t="s">
        <v>88</v>
      </c>
      <c r="F388" t="s">
        <v>82</v>
      </c>
      <c r="L388" t="s">
        <v>87</v>
      </c>
      <c r="M388" t="s">
        <v>85</v>
      </c>
      <c r="N388" t="s">
        <v>84</v>
      </c>
      <c r="O388" s="9" t="s">
        <v>7071</v>
      </c>
      <c r="Q388" s="9"/>
      <c r="R388" s="9"/>
      <c r="S388" s="3" t="s">
        <v>7110</v>
      </c>
    </row>
    <row r="389" spans="1:19" x14ac:dyDescent="0.25">
      <c r="A389" s="63">
        <v>393</v>
      </c>
      <c r="B389" s="63" t="s">
        <v>437</v>
      </c>
      <c r="C389" s="3" t="s">
        <v>156</v>
      </c>
      <c r="D389" s="3" t="s">
        <v>8618</v>
      </c>
      <c r="E389" t="s">
        <v>81</v>
      </c>
      <c r="F389" t="s">
        <v>82</v>
      </c>
      <c r="L389" t="s">
        <v>83</v>
      </c>
      <c r="M389" t="s">
        <v>85</v>
      </c>
      <c r="N389" t="s">
        <v>84</v>
      </c>
      <c r="O389" s="9" t="s">
        <v>2098</v>
      </c>
      <c r="P389" t="s">
        <v>441</v>
      </c>
      <c r="Q389" s="9"/>
      <c r="R389" s="9"/>
      <c r="S389" s="3"/>
    </row>
    <row r="390" spans="1:19" x14ac:dyDescent="0.25">
      <c r="A390" s="63">
        <v>394</v>
      </c>
      <c r="B390" s="63" t="s">
        <v>437</v>
      </c>
      <c r="C390" s="3" t="s">
        <v>7136</v>
      </c>
      <c r="D390" s="3" t="s">
        <v>8619</v>
      </c>
      <c r="E390" t="s">
        <v>88</v>
      </c>
      <c r="F390" t="s">
        <v>82</v>
      </c>
      <c r="K390" t="s">
        <v>7233</v>
      </c>
      <c r="L390" t="s">
        <v>87</v>
      </c>
      <c r="M390" t="s">
        <v>85</v>
      </c>
      <c r="N390" t="s">
        <v>84</v>
      </c>
      <c r="O390" s="9" t="s">
        <v>7146</v>
      </c>
      <c r="Q390" s="9"/>
      <c r="R390" s="9"/>
      <c r="S390" s="3"/>
    </row>
    <row r="391" spans="1:19" x14ac:dyDescent="0.25">
      <c r="A391" s="63">
        <v>395</v>
      </c>
      <c r="B391" s="63" t="s">
        <v>437</v>
      </c>
      <c r="C391" s="3" t="s">
        <v>7159</v>
      </c>
      <c r="D391" s="3" t="s">
        <v>8620</v>
      </c>
      <c r="E391" t="s">
        <v>88</v>
      </c>
      <c r="F391" t="s">
        <v>82</v>
      </c>
      <c r="K391" t="s">
        <v>7262</v>
      </c>
      <c r="L391" t="s">
        <v>87</v>
      </c>
      <c r="M391" t="s">
        <v>85</v>
      </c>
      <c r="N391" t="s">
        <v>84</v>
      </c>
      <c r="O391" s="9" t="s">
        <v>7158</v>
      </c>
      <c r="Q391" s="9"/>
      <c r="R391" s="9"/>
      <c r="S391" s="3"/>
    </row>
    <row r="392" spans="1:19" x14ac:dyDescent="0.25">
      <c r="A392" s="63">
        <v>396</v>
      </c>
      <c r="B392" s="63" t="s">
        <v>437</v>
      </c>
      <c r="C392" s="3" t="s">
        <v>7209</v>
      </c>
      <c r="D392" s="3" t="s">
        <v>8621</v>
      </c>
      <c r="E392" t="s">
        <v>7274</v>
      </c>
      <c r="F392" t="s">
        <v>82</v>
      </c>
      <c r="L392" t="s">
        <v>83</v>
      </c>
      <c r="M392" t="s">
        <v>84</v>
      </c>
      <c r="N392" t="s">
        <v>84</v>
      </c>
      <c r="O392" s="9" t="s">
        <v>7204</v>
      </c>
      <c r="Q392" s="9"/>
      <c r="R392" s="9"/>
      <c r="S392" s="3"/>
    </row>
    <row r="393" spans="1:19" x14ac:dyDescent="0.25">
      <c r="A393" s="63">
        <v>397</v>
      </c>
      <c r="B393" s="63" t="s">
        <v>437</v>
      </c>
      <c r="C393" s="3" t="s">
        <v>35</v>
      </c>
      <c r="D393" s="3" t="s">
        <v>8622</v>
      </c>
      <c r="E393" t="s">
        <v>88</v>
      </c>
      <c r="F393" t="s">
        <v>82</v>
      </c>
      <c r="L393" t="s">
        <v>83</v>
      </c>
      <c r="M393" t="s">
        <v>85</v>
      </c>
      <c r="N393" t="s">
        <v>84</v>
      </c>
      <c r="O393" s="9" t="s">
        <v>35</v>
      </c>
      <c r="Q393" s="9"/>
      <c r="R393" s="9"/>
      <c r="S393" s="3"/>
    </row>
    <row r="394" spans="1:19" x14ac:dyDescent="0.25">
      <c r="A394" s="63">
        <v>398</v>
      </c>
      <c r="B394" s="63" t="s">
        <v>437</v>
      </c>
      <c r="C394" s="3" t="s">
        <v>7210</v>
      </c>
      <c r="D394" s="3" t="s">
        <v>8623</v>
      </c>
      <c r="E394" t="s">
        <v>7274</v>
      </c>
      <c r="F394" t="s">
        <v>82</v>
      </c>
      <c r="L394" t="s">
        <v>83</v>
      </c>
      <c r="M394" t="s">
        <v>84</v>
      </c>
      <c r="N394" t="s">
        <v>84</v>
      </c>
      <c r="O394" s="9" t="s">
        <v>7231</v>
      </c>
      <c r="Q394" s="9"/>
      <c r="R394" s="9"/>
      <c r="S394" s="3"/>
    </row>
    <row r="395" spans="1:19" x14ac:dyDescent="0.25">
      <c r="A395" s="63">
        <v>399</v>
      </c>
      <c r="B395" s="63" t="s">
        <v>437</v>
      </c>
      <c r="C395" s="3" t="s">
        <v>413</v>
      </c>
      <c r="D395" s="3" t="s">
        <v>8624</v>
      </c>
      <c r="E395" t="s">
        <v>88</v>
      </c>
      <c r="F395" t="s">
        <v>82</v>
      </c>
      <c r="L395" t="s">
        <v>83</v>
      </c>
      <c r="M395" t="s">
        <v>85</v>
      </c>
      <c r="N395" t="s">
        <v>84</v>
      </c>
      <c r="O395" s="9" t="s">
        <v>398</v>
      </c>
      <c r="Q395" s="9"/>
      <c r="R395" s="9"/>
      <c r="S395" s="3"/>
    </row>
    <row r="396" spans="1:19" x14ac:dyDescent="0.25">
      <c r="A396" s="63">
        <v>400</v>
      </c>
      <c r="B396" s="63" t="s">
        <v>437</v>
      </c>
      <c r="C396" s="3" t="s">
        <v>67</v>
      </c>
      <c r="D396" s="3" t="s">
        <v>8625</v>
      </c>
      <c r="E396" t="s">
        <v>81</v>
      </c>
      <c r="F396" t="s">
        <v>82</v>
      </c>
      <c r="L396" t="s">
        <v>83</v>
      </c>
      <c r="M396" t="s">
        <v>85</v>
      </c>
      <c r="N396" t="s">
        <v>84</v>
      </c>
      <c r="O396" s="9" t="s">
        <v>2090</v>
      </c>
      <c r="P396" t="s">
        <v>59</v>
      </c>
      <c r="Q396" s="9"/>
      <c r="R396" s="9"/>
      <c r="S396" s="3"/>
    </row>
    <row r="397" spans="1:19" x14ac:dyDescent="0.25">
      <c r="A397" s="63">
        <v>401</v>
      </c>
      <c r="B397" s="63" t="s">
        <v>437</v>
      </c>
      <c r="C397" s="3" t="s">
        <v>7030</v>
      </c>
      <c r="D397" s="3" t="s">
        <v>8626</v>
      </c>
      <c r="E397" t="s">
        <v>89</v>
      </c>
      <c r="F397" t="s">
        <v>82</v>
      </c>
      <c r="L397" t="s">
        <v>83</v>
      </c>
      <c r="M397" t="s">
        <v>85</v>
      </c>
      <c r="N397" t="s">
        <v>84</v>
      </c>
      <c r="O397" s="9" t="s">
        <v>7031</v>
      </c>
      <c r="Q397" s="9"/>
      <c r="R397" s="9"/>
      <c r="S397" s="3" t="s">
        <v>7119</v>
      </c>
    </row>
    <row r="398" spans="1:19" x14ac:dyDescent="0.25">
      <c r="A398" s="63">
        <v>402</v>
      </c>
      <c r="B398" s="63" t="s">
        <v>437</v>
      </c>
      <c r="C398" s="3" t="s">
        <v>8627</v>
      </c>
      <c r="D398" s="3" t="s">
        <v>8628</v>
      </c>
      <c r="E398" t="s">
        <v>81</v>
      </c>
      <c r="F398" t="s">
        <v>82</v>
      </c>
      <c r="L398" t="s">
        <v>83</v>
      </c>
      <c r="M398" t="s">
        <v>85</v>
      </c>
      <c r="N398" t="s">
        <v>84</v>
      </c>
      <c r="O398" s="9" t="s">
        <v>8629</v>
      </c>
      <c r="Q398" s="9"/>
      <c r="R398" s="9"/>
      <c r="S398" s="3"/>
    </row>
    <row r="399" spans="1:19" x14ac:dyDescent="0.25">
      <c r="A399" s="63">
        <v>403</v>
      </c>
      <c r="B399" s="63" t="s">
        <v>437</v>
      </c>
      <c r="C399" s="3" t="s">
        <v>8630</v>
      </c>
      <c r="D399" s="3" t="s">
        <v>8631</v>
      </c>
      <c r="E399" t="s">
        <v>81</v>
      </c>
      <c r="F399" t="s">
        <v>82</v>
      </c>
      <c r="L399" t="s">
        <v>83</v>
      </c>
      <c r="M399" t="s">
        <v>85</v>
      </c>
      <c r="N399" t="s">
        <v>84</v>
      </c>
      <c r="O399" s="9" t="s">
        <v>8632</v>
      </c>
      <c r="Q399" s="9"/>
      <c r="R399" s="9"/>
      <c r="S399" s="3"/>
    </row>
    <row r="400" spans="1:19" x14ac:dyDescent="0.25">
      <c r="A400" s="63">
        <v>404</v>
      </c>
      <c r="B400" s="63" t="s">
        <v>437</v>
      </c>
      <c r="C400" s="3" t="s">
        <v>8633</v>
      </c>
      <c r="D400" s="3" t="s">
        <v>8634</v>
      </c>
      <c r="E400" t="s">
        <v>81</v>
      </c>
      <c r="F400" t="s">
        <v>82</v>
      </c>
      <c r="L400" t="s">
        <v>83</v>
      </c>
      <c r="M400" t="s">
        <v>85</v>
      </c>
      <c r="N400" t="s">
        <v>84</v>
      </c>
      <c r="O400" s="9" t="s">
        <v>8635</v>
      </c>
      <c r="Q400" s="9"/>
      <c r="R400" s="9"/>
      <c r="S400" s="3"/>
    </row>
    <row r="401" spans="1:19" x14ac:dyDescent="0.25">
      <c r="A401" s="63">
        <v>405</v>
      </c>
      <c r="B401" s="63" t="s">
        <v>437</v>
      </c>
      <c r="C401" s="3" t="s">
        <v>8636</v>
      </c>
      <c r="D401" s="3" t="s">
        <v>8637</v>
      </c>
      <c r="E401" t="s">
        <v>81</v>
      </c>
      <c r="F401" t="s">
        <v>82</v>
      </c>
      <c r="L401" t="s">
        <v>83</v>
      </c>
      <c r="M401" t="s">
        <v>85</v>
      </c>
      <c r="N401" t="s">
        <v>84</v>
      </c>
      <c r="O401" s="9" t="s">
        <v>8638</v>
      </c>
      <c r="Q401" s="9"/>
      <c r="R401" s="9"/>
      <c r="S401" s="3"/>
    </row>
    <row r="402" spans="1:19" x14ac:dyDescent="0.25">
      <c r="A402" s="63">
        <v>406</v>
      </c>
      <c r="B402" s="63" t="s">
        <v>437</v>
      </c>
      <c r="C402" s="3" t="s">
        <v>8639</v>
      </c>
      <c r="D402" s="3" t="s">
        <v>8640</v>
      </c>
      <c r="E402" t="s">
        <v>8641</v>
      </c>
      <c r="F402" t="s">
        <v>82</v>
      </c>
      <c r="L402" t="s">
        <v>83</v>
      </c>
      <c r="M402" t="s">
        <v>85</v>
      </c>
      <c r="N402" t="s">
        <v>84</v>
      </c>
      <c r="O402" s="9" t="s">
        <v>8642</v>
      </c>
      <c r="Q402" s="9"/>
      <c r="R402" s="9"/>
      <c r="S402" s="3"/>
    </row>
    <row r="403" spans="1:19" x14ac:dyDescent="0.25">
      <c r="A403" s="63">
        <v>407</v>
      </c>
      <c r="B403" s="63" t="s">
        <v>437</v>
      </c>
      <c r="C403" s="3" t="s">
        <v>8643</v>
      </c>
      <c r="D403" s="3" t="s">
        <v>8644</v>
      </c>
      <c r="E403" t="s">
        <v>81</v>
      </c>
      <c r="F403" t="s">
        <v>82</v>
      </c>
      <c r="L403" t="s">
        <v>83</v>
      </c>
      <c r="M403" t="s">
        <v>85</v>
      </c>
      <c r="N403" t="s">
        <v>84</v>
      </c>
      <c r="O403" s="9" t="s">
        <v>8645</v>
      </c>
      <c r="Q403" s="9"/>
      <c r="R403" s="9"/>
      <c r="S403" s="3"/>
    </row>
    <row r="404" spans="1:19" x14ac:dyDescent="0.25">
      <c r="A404" s="63">
        <v>408</v>
      </c>
      <c r="B404" s="63" t="s">
        <v>437</v>
      </c>
      <c r="C404" s="3" t="s">
        <v>8646</v>
      </c>
      <c r="D404" s="3" t="s">
        <v>8647</v>
      </c>
      <c r="E404" t="s">
        <v>81</v>
      </c>
      <c r="F404" t="s">
        <v>82</v>
      </c>
      <c r="L404" t="s">
        <v>83</v>
      </c>
      <c r="M404" t="s">
        <v>85</v>
      </c>
      <c r="N404" t="s">
        <v>84</v>
      </c>
      <c r="O404" s="9" t="s">
        <v>8648</v>
      </c>
      <c r="Q404" s="9"/>
      <c r="R404" s="9"/>
      <c r="S404" s="3"/>
    </row>
    <row r="405" spans="1:19" x14ac:dyDescent="0.25">
      <c r="A405" s="63">
        <v>409</v>
      </c>
      <c r="B405" s="63" t="s">
        <v>436</v>
      </c>
      <c r="C405" s="3" t="s">
        <v>2020</v>
      </c>
      <c r="D405" s="3" t="s">
        <v>8649</v>
      </c>
      <c r="E405" t="s">
        <v>111</v>
      </c>
      <c r="F405" t="s">
        <v>82</v>
      </c>
      <c r="G405" t="s">
        <v>85</v>
      </c>
      <c r="H405" t="s">
        <v>2075</v>
      </c>
      <c r="I405" t="s">
        <v>9175</v>
      </c>
      <c r="L405" t="s">
        <v>83</v>
      </c>
      <c r="M405" t="s">
        <v>85</v>
      </c>
      <c r="N405" t="s">
        <v>84</v>
      </c>
      <c r="O405" s="9" t="s">
        <v>2029</v>
      </c>
      <c r="Q405" s="9"/>
      <c r="R405" s="9"/>
      <c r="S405" s="3"/>
    </row>
    <row r="406" spans="1:19" x14ac:dyDescent="0.25">
      <c r="A406" s="63">
        <v>410</v>
      </c>
      <c r="B406" s="63" t="s">
        <v>436</v>
      </c>
      <c r="C406" s="3" t="s">
        <v>7036</v>
      </c>
      <c r="D406" s="3" t="s">
        <v>8650</v>
      </c>
      <c r="E406" t="s">
        <v>111</v>
      </c>
      <c r="F406" t="s">
        <v>82</v>
      </c>
      <c r="G406" t="s">
        <v>85</v>
      </c>
      <c r="H406" t="s">
        <v>7069</v>
      </c>
      <c r="I406" t="s">
        <v>9176</v>
      </c>
      <c r="L406" t="s">
        <v>83</v>
      </c>
      <c r="M406" t="s">
        <v>85</v>
      </c>
      <c r="N406" t="s">
        <v>84</v>
      </c>
      <c r="O406" s="9" t="s">
        <v>7034</v>
      </c>
      <c r="Q406" s="9"/>
      <c r="R406" s="9"/>
      <c r="S406" s="3" t="s">
        <v>7033</v>
      </c>
    </row>
    <row r="407" spans="1:19" x14ac:dyDescent="0.25">
      <c r="A407" s="63">
        <v>411</v>
      </c>
      <c r="B407" s="63" t="s">
        <v>436</v>
      </c>
      <c r="C407" s="3" t="s">
        <v>2019</v>
      </c>
      <c r="D407" s="3" t="s">
        <v>8651</v>
      </c>
      <c r="E407" t="s">
        <v>111</v>
      </c>
      <c r="F407" t="s">
        <v>82</v>
      </c>
      <c r="G407" t="s">
        <v>85</v>
      </c>
      <c r="H407" t="s">
        <v>2075</v>
      </c>
      <c r="I407" t="s">
        <v>9175</v>
      </c>
      <c r="L407" t="s">
        <v>83</v>
      </c>
      <c r="M407" t="s">
        <v>85</v>
      </c>
      <c r="N407" t="s">
        <v>84</v>
      </c>
      <c r="O407" s="9" t="s">
        <v>2027</v>
      </c>
      <c r="Q407" s="9"/>
      <c r="R407" s="9"/>
      <c r="S407" s="3"/>
    </row>
    <row r="408" spans="1:19" x14ac:dyDescent="0.25">
      <c r="A408" s="63">
        <v>412</v>
      </c>
      <c r="B408" s="63" t="s">
        <v>436</v>
      </c>
      <c r="C408" s="3" t="s">
        <v>2966</v>
      </c>
      <c r="D408" s="3" t="s">
        <v>8652</v>
      </c>
      <c r="E408" t="s">
        <v>111</v>
      </c>
      <c r="F408" t="s">
        <v>82</v>
      </c>
      <c r="G408" t="s">
        <v>85</v>
      </c>
      <c r="H408" t="s">
        <v>7068</v>
      </c>
      <c r="I408" t="s">
        <v>9177</v>
      </c>
      <c r="L408" t="s">
        <v>83</v>
      </c>
      <c r="M408" t="s">
        <v>85</v>
      </c>
      <c r="N408" t="s">
        <v>84</v>
      </c>
      <c r="O408" s="9" t="s">
        <v>2959</v>
      </c>
      <c r="Q408" s="9"/>
      <c r="R408" s="9"/>
      <c r="S408" s="3"/>
    </row>
    <row r="409" spans="1:19" x14ac:dyDescent="0.25">
      <c r="A409" s="63">
        <v>413</v>
      </c>
      <c r="B409" s="63" t="s">
        <v>436</v>
      </c>
      <c r="C409" s="3" t="s">
        <v>2055</v>
      </c>
      <c r="D409" s="3" t="s">
        <v>8653</v>
      </c>
      <c r="E409" t="s">
        <v>111</v>
      </c>
      <c r="F409" t="s">
        <v>82</v>
      </c>
      <c r="G409" t="s">
        <v>85</v>
      </c>
      <c r="H409" t="s">
        <v>2075</v>
      </c>
      <c r="I409" t="s">
        <v>9175</v>
      </c>
      <c r="L409" t="s">
        <v>83</v>
      </c>
      <c r="M409" t="s">
        <v>85</v>
      </c>
      <c r="N409" t="s">
        <v>84</v>
      </c>
      <c r="O409" s="9" t="s">
        <v>2196</v>
      </c>
      <c r="Q409" s="9"/>
      <c r="R409" s="9"/>
      <c r="S409" s="3"/>
    </row>
    <row r="410" spans="1:19" x14ac:dyDescent="0.25">
      <c r="A410" s="63">
        <v>414</v>
      </c>
      <c r="B410" s="63" t="s">
        <v>436</v>
      </c>
      <c r="C410" s="3" t="s">
        <v>1914</v>
      </c>
      <c r="D410" s="3" t="s">
        <v>8654</v>
      </c>
      <c r="E410" t="s">
        <v>111</v>
      </c>
      <c r="F410" t="s">
        <v>82</v>
      </c>
      <c r="G410" t="s">
        <v>85</v>
      </c>
      <c r="H410" t="s">
        <v>1924</v>
      </c>
      <c r="I410" t="s">
        <v>9322</v>
      </c>
      <c r="L410" t="s">
        <v>83</v>
      </c>
      <c r="M410" t="s">
        <v>85</v>
      </c>
      <c r="N410" t="s">
        <v>84</v>
      </c>
      <c r="O410" s="9" t="s">
        <v>2139</v>
      </c>
      <c r="Q410" s="9"/>
      <c r="R410" s="9"/>
      <c r="S410" s="3"/>
    </row>
    <row r="411" spans="1:19" x14ac:dyDescent="0.25">
      <c r="A411" s="63">
        <v>415</v>
      </c>
      <c r="B411" s="63" t="s">
        <v>436</v>
      </c>
      <c r="C411" s="3" t="s">
        <v>2054</v>
      </c>
      <c r="D411" s="3" t="s">
        <v>8655</v>
      </c>
      <c r="E411" t="s">
        <v>111</v>
      </c>
      <c r="F411" t="s">
        <v>82</v>
      </c>
      <c r="G411" t="s">
        <v>85</v>
      </c>
      <c r="H411" t="s">
        <v>2075</v>
      </c>
      <c r="I411" t="s">
        <v>9175</v>
      </c>
      <c r="L411" t="s">
        <v>83</v>
      </c>
      <c r="M411" t="s">
        <v>85</v>
      </c>
      <c r="N411" t="s">
        <v>84</v>
      </c>
      <c r="O411" s="9" t="s">
        <v>2026</v>
      </c>
      <c r="Q411" s="9"/>
      <c r="R411" s="9"/>
      <c r="S411" s="3"/>
    </row>
    <row r="412" spans="1:19" x14ac:dyDescent="0.25">
      <c r="A412" s="63">
        <v>416</v>
      </c>
      <c r="B412" s="63" t="s">
        <v>436</v>
      </c>
      <c r="C412" s="3" t="s">
        <v>1935</v>
      </c>
      <c r="D412" s="3" t="s">
        <v>8656</v>
      </c>
      <c r="E412" t="s">
        <v>111</v>
      </c>
      <c r="F412" t="s">
        <v>82</v>
      </c>
      <c r="G412" t="s">
        <v>85</v>
      </c>
      <c r="H412" t="s">
        <v>1944</v>
      </c>
      <c r="I412" t="s">
        <v>9323</v>
      </c>
      <c r="L412" t="s">
        <v>83</v>
      </c>
      <c r="M412" t="s">
        <v>85</v>
      </c>
      <c r="N412" t="s">
        <v>84</v>
      </c>
      <c r="O412" s="9" t="s">
        <v>1936</v>
      </c>
      <c r="Q412" s="9"/>
      <c r="R412" s="9"/>
      <c r="S412" s="3"/>
    </row>
    <row r="413" spans="1:19" x14ac:dyDescent="0.25">
      <c r="A413" s="63">
        <v>417</v>
      </c>
      <c r="B413" s="63" t="s">
        <v>436</v>
      </c>
      <c r="C413" s="3" t="s">
        <v>2016</v>
      </c>
      <c r="D413" s="3" t="s">
        <v>8657</v>
      </c>
      <c r="E413" t="s">
        <v>111</v>
      </c>
      <c r="F413" t="s">
        <v>82</v>
      </c>
      <c r="G413" t="s">
        <v>85</v>
      </c>
      <c r="H413" t="s">
        <v>2075</v>
      </c>
      <c r="I413" t="s">
        <v>9175</v>
      </c>
      <c r="L413" t="s">
        <v>83</v>
      </c>
      <c r="M413" t="s">
        <v>85</v>
      </c>
      <c r="N413" t="s">
        <v>84</v>
      </c>
      <c r="O413" s="9" t="s">
        <v>2024</v>
      </c>
      <c r="Q413" s="9"/>
      <c r="R413" s="9"/>
      <c r="S413" s="3"/>
    </row>
    <row r="414" spans="1:19" x14ac:dyDescent="0.25">
      <c r="A414" s="63">
        <v>418</v>
      </c>
      <c r="B414" s="63" t="s">
        <v>436</v>
      </c>
      <c r="C414" s="3" t="s">
        <v>109</v>
      </c>
      <c r="D414" s="3" t="s">
        <v>8658</v>
      </c>
      <c r="E414" t="s">
        <v>111</v>
      </c>
      <c r="F414" t="s">
        <v>82</v>
      </c>
      <c r="G414" t="s">
        <v>85</v>
      </c>
      <c r="H414" t="s">
        <v>1908</v>
      </c>
      <c r="I414" t="s">
        <v>9324</v>
      </c>
      <c r="L414" t="s">
        <v>83</v>
      </c>
      <c r="M414" t="s">
        <v>85</v>
      </c>
      <c r="N414" t="s">
        <v>84</v>
      </c>
      <c r="O414" s="9" t="s">
        <v>110</v>
      </c>
      <c r="Q414" s="9"/>
      <c r="R414" s="9"/>
      <c r="S414" s="3"/>
    </row>
    <row r="415" spans="1:19" x14ac:dyDescent="0.25">
      <c r="A415" s="63">
        <v>419</v>
      </c>
      <c r="B415" s="63" t="s">
        <v>436</v>
      </c>
      <c r="C415" s="3" t="s">
        <v>2017</v>
      </c>
      <c r="D415" s="3" t="s">
        <v>8659</v>
      </c>
      <c r="E415" t="s">
        <v>111</v>
      </c>
      <c r="F415" t="s">
        <v>82</v>
      </c>
      <c r="G415" t="s">
        <v>85</v>
      </c>
      <c r="H415" t="s">
        <v>2075</v>
      </c>
      <c r="I415" t="s">
        <v>9175</v>
      </c>
      <c r="L415" t="s">
        <v>83</v>
      </c>
      <c r="M415" t="s">
        <v>85</v>
      </c>
      <c r="N415" t="s">
        <v>84</v>
      </c>
      <c r="O415" s="9" t="s">
        <v>2025</v>
      </c>
      <c r="Q415" s="9"/>
      <c r="R415" s="9"/>
      <c r="S415" s="3"/>
    </row>
    <row r="416" spans="1:19" x14ac:dyDescent="0.25">
      <c r="A416" s="63">
        <v>420</v>
      </c>
      <c r="B416" s="63" t="s">
        <v>436</v>
      </c>
      <c r="C416" s="3" t="s">
        <v>2022</v>
      </c>
      <c r="D416" s="3" t="s">
        <v>8660</v>
      </c>
      <c r="E416" t="s">
        <v>111</v>
      </c>
      <c r="F416" t="s">
        <v>82</v>
      </c>
      <c r="G416" t="s">
        <v>85</v>
      </c>
      <c r="H416" t="s">
        <v>2075</v>
      </c>
      <c r="I416" t="s">
        <v>9175</v>
      </c>
      <c r="L416" t="s">
        <v>83</v>
      </c>
      <c r="M416" t="s">
        <v>85</v>
      </c>
      <c r="N416" t="s">
        <v>84</v>
      </c>
      <c r="O416" s="9" t="s">
        <v>2012</v>
      </c>
      <c r="Q416" s="9"/>
      <c r="R416" s="9"/>
      <c r="S416" s="3"/>
    </row>
    <row r="417" spans="1:19" x14ac:dyDescent="0.25">
      <c r="A417" s="63">
        <v>421</v>
      </c>
      <c r="B417" s="63" t="s">
        <v>436</v>
      </c>
      <c r="C417" s="3" t="s">
        <v>166</v>
      </c>
      <c r="D417" s="3" t="s">
        <v>8661</v>
      </c>
      <c r="E417" t="s">
        <v>111</v>
      </c>
      <c r="F417" t="s">
        <v>82</v>
      </c>
      <c r="G417" t="s">
        <v>85</v>
      </c>
      <c r="H417" t="s">
        <v>1925</v>
      </c>
      <c r="I417" t="s">
        <v>9178</v>
      </c>
      <c r="L417" t="s">
        <v>83</v>
      </c>
      <c r="M417" t="s">
        <v>85</v>
      </c>
      <c r="N417" t="s">
        <v>84</v>
      </c>
      <c r="O417" s="9" t="s">
        <v>2121</v>
      </c>
      <c r="P417" t="s">
        <v>440</v>
      </c>
      <c r="Q417" s="9"/>
      <c r="R417" s="9"/>
      <c r="S417" s="3" t="s">
        <v>55</v>
      </c>
    </row>
    <row r="418" spans="1:19" x14ac:dyDescent="0.25">
      <c r="A418" s="63">
        <v>422</v>
      </c>
      <c r="B418" s="63" t="s">
        <v>436</v>
      </c>
      <c r="C418" s="3" t="s">
        <v>8662</v>
      </c>
      <c r="D418" s="3" t="s">
        <v>8663</v>
      </c>
      <c r="E418" t="s">
        <v>111</v>
      </c>
      <c r="F418" t="s">
        <v>82</v>
      </c>
      <c r="G418" t="s">
        <v>85</v>
      </c>
      <c r="H418" t="s">
        <v>8664</v>
      </c>
      <c r="I418" t="s">
        <v>9179</v>
      </c>
      <c r="L418" t="s">
        <v>83</v>
      </c>
      <c r="M418" t="s">
        <v>85</v>
      </c>
      <c r="N418" t="s">
        <v>84</v>
      </c>
      <c r="O418" s="9" t="s">
        <v>8665</v>
      </c>
      <c r="P418" t="s">
        <v>8666</v>
      </c>
      <c r="Q418" s="9"/>
      <c r="R418" s="9"/>
      <c r="S418" s="3"/>
    </row>
    <row r="419" spans="1:19" x14ac:dyDescent="0.25">
      <c r="A419" s="63">
        <v>423</v>
      </c>
      <c r="B419" s="63" t="s">
        <v>436</v>
      </c>
      <c r="C419" s="3" t="s">
        <v>95</v>
      </c>
      <c r="D419" s="3" t="s">
        <v>8667</v>
      </c>
      <c r="E419" t="s">
        <v>111</v>
      </c>
      <c r="F419" t="s">
        <v>82</v>
      </c>
      <c r="G419" t="s">
        <v>85</v>
      </c>
      <c r="H419" t="s">
        <v>1925</v>
      </c>
      <c r="I419" t="s">
        <v>9178</v>
      </c>
      <c r="L419" t="s">
        <v>83</v>
      </c>
      <c r="M419" t="s">
        <v>85</v>
      </c>
      <c r="N419" t="s">
        <v>84</v>
      </c>
      <c r="O419" s="9" t="s">
        <v>97</v>
      </c>
      <c r="P419" t="s">
        <v>93</v>
      </c>
      <c r="Q419" s="9"/>
      <c r="R419" s="9"/>
      <c r="S419" s="3"/>
    </row>
    <row r="420" spans="1:19" x14ac:dyDescent="0.25">
      <c r="A420" s="63">
        <v>424</v>
      </c>
      <c r="B420" s="63" t="s">
        <v>436</v>
      </c>
      <c r="C420" s="3" t="s">
        <v>414</v>
      </c>
      <c r="D420" s="3" t="s">
        <v>8668</v>
      </c>
      <c r="E420" t="s">
        <v>111</v>
      </c>
      <c r="F420" t="s">
        <v>82</v>
      </c>
      <c r="G420" t="s">
        <v>85</v>
      </c>
      <c r="H420" t="s">
        <v>1945</v>
      </c>
      <c r="I420" t="s">
        <v>9325</v>
      </c>
      <c r="L420" t="s">
        <v>83</v>
      </c>
      <c r="M420" t="s">
        <v>85</v>
      </c>
      <c r="N420" t="s">
        <v>84</v>
      </c>
      <c r="O420" s="9" t="s">
        <v>415</v>
      </c>
      <c r="Q420" s="9"/>
      <c r="R420" s="9"/>
      <c r="S420" s="3"/>
    </row>
    <row r="421" spans="1:19" x14ac:dyDescent="0.25">
      <c r="A421" s="63">
        <v>425</v>
      </c>
      <c r="B421" s="63" t="s">
        <v>436</v>
      </c>
      <c r="C421" s="3" t="s">
        <v>2021</v>
      </c>
      <c r="D421" s="3" t="s">
        <v>8669</v>
      </c>
      <c r="E421" t="s">
        <v>111</v>
      </c>
      <c r="F421" t="s">
        <v>82</v>
      </c>
      <c r="G421" t="s">
        <v>85</v>
      </c>
      <c r="H421" t="s">
        <v>2075</v>
      </c>
      <c r="I421" t="s">
        <v>9175</v>
      </c>
      <c r="L421" t="s">
        <v>83</v>
      </c>
      <c r="M421" t="s">
        <v>85</v>
      </c>
      <c r="N421" t="s">
        <v>84</v>
      </c>
      <c r="O421" s="9" t="s">
        <v>2137</v>
      </c>
      <c r="Q421" s="9"/>
      <c r="R421" s="9"/>
      <c r="S421" s="3"/>
    </row>
    <row r="422" spans="1:19" x14ac:dyDescent="0.25">
      <c r="A422" s="63">
        <v>426</v>
      </c>
      <c r="B422" s="63" t="s">
        <v>436</v>
      </c>
      <c r="C422" s="3" t="s">
        <v>7347</v>
      </c>
      <c r="D422" s="3" t="s">
        <v>8670</v>
      </c>
      <c r="E422" t="s">
        <v>111</v>
      </c>
      <c r="F422" t="s">
        <v>82</v>
      </c>
      <c r="G422" t="s">
        <v>85</v>
      </c>
      <c r="H422" t="s">
        <v>7348</v>
      </c>
      <c r="I422" t="s">
        <v>9326</v>
      </c>
      <c r="L422" t="s">
        <v>83</v>
      </c>
      <c r="M422" t="s">
        <v>85</v>
      </c>
      <c r="N422" t="s">
        <v>84</v>
      </c>
      <c r="O422" s="9" t="s">
        <v>7355</v>
      </c>
      <c r="Q422" s="9"/>
      <c r="R422" s="9"/>
      <c r="S422" s="3"/>
    </row>
    <row r="423" spans="1:19" x14ac:dyDescent="0.25">
      <c r="A423" s="63">
        <v>427</v>
      </c>
      <c r="B423" s="63" t="s">
        <v>436</v>
      </c>
      <c r="C423" s="3" t="s">
        <v>1863</v>
      </c>
      <c r="D423" s="3" t="s">
        <v>8671</v>
      </c>
      <c r="E423" t="s">
        <v>111</v>
      </c>
      <c r="F423" t="s">
        <v>82</v>
      </c>
      <c r="G423" t="s">
        <v>85</v>
      </c>
      <c r="H423" t="s">
        <v>1910</v>
      </c>
      <c r="I423" t="s">
        <v>9327</v>
      </c>
      <c r="L423" t="s">
        <v>83</v>
      </c>
      <c r="M423" t="s">
        <v>85</v>
      </c>
      <c r="N423" t="s">
        <v>84</v>
      </c>
      <c r="O423" s="9" t="s">
        <v>1808</v>
      </c>
      <c r="Q423" s="9"/>
      <c r="R423" s="9"/>
      <c r="S423" s="3"/>
    </row>
    <row r="424" spans="1:19" x14ac:dyDescent="0.25">
      <c r="A424" s="63">
        <v>428</v>
      </c>
      <c r="B424" s="63" t="s">
        <v>436</v>
      </c>
      <c r="C424" s="3" t="s">
        <v>1860</v>
      </c>
      <c r="D424" s="3" t="s">
        <v>8672</v>
      </c>
      <c r="E424" t="s">
        <v>111</v>
      </c>
      <c r="F424" t="s">
        <v>82</v>
      </c>
      <c r="G424" t="s">
        <v>85</v>
      </c>
      <c r="H424" t="s">
        <v>1907</v>
      </c>
      <c r="I424" t="s">
        <v>9328</v>
      </c>
      <c r="L424" t="s">
        <v>83</v>
      </c>
      <c r="M424" t="s">
        <v>85</v>
      </c>
      <c r="N424" t="s">
        <v>84</v>
      </c>
      <c r="O424" s="9" t="s">
        <v>1909</v>
      </c>
      <c r="Q424" s="9"/>
      <c r="R424" s="9"/>
      <c r="S424" s="3"/>
    </row>
    <row r="425" spans="1:19" x14ac:dyDescent="0.25">
      <c r="A425" s="63">
        <v>429</v>
      </c>
      <c r="B425" s="63" t="s">
        <v>7660</v>
      </c>
      <c r="C425" s="77" t="s">
        <v>7498</v>
      </c>
      <c r="D425" s="3" t="s">
        <v>8673</v>
      </c>
      <c r="E425" t="s">
        <v>7274</v>
      </c>
      <c r="F425" t="s">
        <v>82</v>
      </c>
      <c r="L425" t="s">
        <v>83</v>
      </c>
      <c r="M425" t="s">
        <v>84</v>
      </c>
      <c r="N425" t="s">
        <v>84</v>
      </c>
      <c r="O425" s="77" t="s">
        <v>7492</v>
      </c>
    </row>
    <row r="426" spans="1:19" x14ac:dyDescent="0.25">
      <c r="A426" s="63">
        <v>430</v>
      </c>
      <c r="B426" s="63" t="s">
        <v>7660</v>
      </c>
      <c r="C426" s="77" t="s">
        <v>7563</v>
      </c>
      <c r="D426" s="3" t="s">
        <v>8674</v>
      </c>
      <c r="E426" t="s">
        <v>88</v>
      </c>
      <c r="F426" t="s">
        <v>82</v>
      </c>
      <c r="K426" s="26" t="s">
        <v>7262</v>
      </c>
      <c r="L426" s="26" t="s">
        <v>83</v>
      </c>
      <c r="M426" t="s">
        <v>85</v>
      </c>
      <c r="N426" t="s">
        <v>84</v>
      </c>
      <c r="O426" s="77" t="s">
        <v>7562</v>
      </c>
    </row>
    <row r="427" spans="1:19" x14ac:dyDescent="0.25">
      <c r="A427" s="63">
        <v>431</v>
      </c>
      <c r="B427" s="63" t="s">
        <v>7660</v>
      </c>
      <c r="C427" s="77" t="s">
        <v>7623</v>
      </c>
      <c r="D427" s="3" t="s">
        <v>8675</v>
      </c>
      <c r="E427" t="s">
        <v>88</v>
      </c>
      <c r="F427" t="s">
        <v>82</v>
      </c>
      <c r="K427" s="26" t="s">
        <v>7233</v>
      </c>
      <c r="L427" s="26" t="s">
        <v>83</v>
      </c>
      <c r="M427" t="s">
        <v>85</v>
      </c>
      <c r="N427" t="s">
        <v>84</v>
      </c>
      <c r="O427" s="77" t="s">
        <v>7632</v>
      </c>
    </row>
    <row r="428" spans="1:19" x14ac:dyDescent="0.25">
      <c r="A428" s="63">
        <v>432</v>
      </c>
      <c r="B428" s="63" t="s">
        <v>7660</v>
      </c>
      <c r="C428" s="77" t="s">
        <v>8210</v>
      </c>
      <c r="D428" s="3" t="s">
        <v>8676</v>
      </c>
      <c r="E428" t="s">
        <v>88</v>
      </c>
      <c r="F428" t="s">
        <v>82</v>
      </c>
      <c r="K428" s="26" t="s">
        <v>7262</v>
      </c>
      <c r="L428" s="26" t="s">
        <v>83</v>
      </c>
      <c r="M428" t="s">
        <v>85</v>
      </c>
      <c r="N428" t="s">
        <v>84</v>
      </c>
      <c r="O428" s="77" t="s">
        <v>8214</v>
      </c>
    </row>
    <row r="429" spans="1:19" x14ac:dyDescent="0.25">
      <c r="A429" s="63">
        <v>433</v>
      </c>
      <c r="B429" s="63" t="s">
        <v>7660</v>
      </c>
      <c r="C429" s="77" t="s">
        <v>8211</v>
      </c>
      <c r="D429" s="3" t="s">
        <v>8677</v>
      </c>
      <c r="E429" t="s">
        <v>88</v>
      </c>
      <c r="F429" t="s">
        <v>82</v>
      </c>
      <c r="K429" s="26" t="s">
        <v>7262</v>
      </c>
      <c r="L429" s="26" t="s">
        <v>83</v>
      </c>
      <c r="M429" t="s">
        <v>85</v>
      </c>
      <c r="N429" t="s">
        <v>84</v>
      </c>
      <c r="O429" s="4" t="s">
        <v>8215</v>
      </c>
    </row>
    <row r="430" spans="1:19" x14ac:dyDescent="0.25">
      <c r="A430" s="63">
        <v>434</v>
      </c>
      <c r="B430" s="63" t="s">
        <v>7660</v>
      </c>
      <c r="C430" s="77" t="s">
        <v>8208</v>
      </c>
      <c r="D430" s="3" t="s">
        <v>8678</v>
      </c>
      <c r="E430" t="s">
        <v>88</v>
      </c>
      <c r="F430" t="s">
        <v>82</v>
      </c>
      <c r="K430" t="s">
        <v>7233</v>
      </c>
      <c r="L430" s="26" t="s">
        <v>83</v>
      </c>
      <c r="M430" t="s">
        <v>85</v>
      </c>
      <c r="N430" t="s">
        <v>84</v>
      </c>
      <c r="O430" s="4" t="s">
        <v>8212</v>
      </c>
    </row>
    <row r="431" spans="1:19" x14ac:dyDescent="0.25">
      <c r="A431" s="63">
        <v>435</v>
      </c>
      <c r="B431" s="63" t="s">
        <v>7660</v>
      </c>
      <c r="C431" s="77" t="s">
        <v>8209</v>
      </c>
      <c r="D431" s="3" t="s">
        <v>8679</v>
      </c>
      <c r="E431" t="s">
        <v>88</v>
      </c>
      <c r="F431" t="s">
        <v>82</v>
      </c>
      <c r="K431" t="s">
        <v>7233</v>
      </c>
      <c r="L431" s="26" t="s">
        <v>83</v>
      </c>
      <c r="M431" t="s">
        <v>85</v>
      </c>
      <c r="N431" t="s">
        <v>84</v>
      </c>
      <c r="O431" s="4" t="s">
        <v>8213</v>
      </c>
    </row>
    <row r="432" spans="1:19" x14ac:dyDescent="0.25">
      <c r="A432" s="63">
        <v>436</v>
      </c>
      <c r="B432" s="63" t="s">
        <v>7660</v>
      </c>
      <c r="C432" s="77" t="s">
        <v>7499</v>
      </c>
      <c r="D432" s="3" t="s">
        <v>8680</v>
      </c>
      <c r="E432" t="s">
        <v>7274</v>
      </c>
      <c r="F432" t="s">
        <v>82</v>
      </c>
      <c r="L432" t="s">
        <v>83</v>
      </c>
      <c r="M432" t="s">
        <v>84</v>
      </c>
      <c r="N432" t="s">
        <v>84</v>
      </c>
      <c r="O432" s="77" t="s">
        <v>7493</v>
      </c>
    </row>
    <row r="433" spans="1:15" x14ac:dyDescent="0.25">
      <c r="A433" s="63">
        <v>437</v>
      </c>
      <c r="B433" s="63" t="s">
        <v>7660</v>
      </c>
      <c r="C433" s="77" t="s">
        <v>7649</v>
      </c>
      <c r="D433" s="3" t="s">
        <v>8681</v>
      </c>
      <c r="E433" t="s">
        <v>88</v>
      </c>
      <c r="F433" t="s">
        <v>82</v>
      </c>
      <c r="K433" s="26" t="s">
        <v>7233</v>
      </c>
      <c r="L433" s="26" t="s">
        <v>83</v>
      </c>
      <c r="M433" t="s">
        <v>85</v>
      </c>
      <c r="N433" t="s">
        <v>84</v>
      </c>
      <c r="O433" s="77" t="s">
        <v>7652</v>
      </c>
    </row>
    <row r="434" spans="1:15" x14ac:dyDescent="0.25">
      <c r="A434" s="63">
        <v>438</v>
      </c>
      <c r="B434" s="63" t="s">
        <v>7660</v>
      </c>
      <c r="C434" s="77" t="s">
        <v>7503</v>
      </c>
      <c r="D434" s="3" t="s">
        <v>8682</v>
      </c>
      <c r="E434" t="s">
        <v>7274</v>
      </c>
      <c r="F434" t="s">
        <v>82</v>
      </c>
      <c r="L434" t="s">
        <v>83</v>
      </c>
      <c r="M434" t="s">
        <v>84</v>
      </c>
      <c r="N434" t="s">
        <v>84</v>
      </c>
      <c r="O434" s="77" t="s">
        <v>7494</v>
      </c>
    </row>
    <row r="435" spans="1:15" x14ac:dyDescent="0.25">
      <c r="A435" s="63">
        <v>439</v>
      </c>
      <c r="B435" s="63" t="s">
        <v>7660</v>
      </c>
      <c r="C435" s="4" t="s">
        <v>7921</v>
      </c>
      <c r="D435" s="3" t="s">
        <v>8683</v>
      </c>
      <c r="E435" t="s">
        <v>88</v>
      </c>
      <c r="F435" t="s">
        <v>82</v>
      </c>
      <c r="K435" s="26" t="s">
        <v>7262</v>
      </c>
      <c r="L435" s="26" t="s">
        <v>83</v>
      </c>
      <c r="M435" t="s">
        <v>85</v>
      </c>
      <c r="N435" t="s">
        <v>84</v>
      </c>
      <c r="O435" s="4" t="s">
        <v>7810</v>
      </c>
    </row>
    <row r="436" spans="1:15" x14ac:dyDescent="0.25">
      <c r="A436" s="63">
        <v>440</v>
      </c>
      <c r="B436" s="63" t="s">
        <v>7660</v>
      </c>
      <c r="C436" s="77" t="s">
        <v>7558</v>
      </c>
      <c r="D436" s="3" t="s">
        <v>8684</v>
      </c>
      <c r="E436" t="s">
        <v>88</v>
      </c>
      <c r="F436" t="s">
        <v>82</v>
      </c>
      <c r="K436" s="26" t="s">
        <v>7233</v>
      </c>
      <c r="L436" s="26" t="s">
        <v>83</v>
      </c>
      <c r="M436" t="s">
        <v>85</v>
      </c>
      <c r="N436" t="s">
        <v>84</v>
      </c>
      <c r="O436" s="77" t="s">
        <v>7561</v>
      </c>
    </row>
    <row r="437" spans="1:15" x14ac:dyDescent="0.25">
      <c r="A437" s="63">
        <v>441</v>
      </c>
      <c r="B437" s="63" t="s">
        <v>7660</v>
      </c>
      <c r="C437" s="77" t="s">
        <v>7840</v>
      </c>
      <c r="D437" s="3" t="s">
        <v>8685</v>
      </c>
      <c r="E437" t="s">
        <v>88</v>
      </c>
      <c r="F437" t="s">
        <v>82</v>
      </c>
      <c r="K437" s="26" t="s">
        <v>7233</v>
      </c>
      <c r="L437" s="26" t="s">
        <v>83</v>
      </c>
      <c r="M437" t="s">
        <v>85</v>
      </c>
      <c r="N437" t="s">
        <v>84</v>
      </c>
      <c r="O437" s="77" t="s">
        <v>7643</v>
      </c>
    </row>
    <row r="438" spans="1:15" x14ac:dyDescent="0.25">
      <c r="A438" s="63">
        <v>442</v>
      </c>
      <c r="B438" s="63" t="s">
        <v>7660</v>
      </c>
      <c r="C438" s="77" t="s">
        <v>7658</v>
      </c>
      <c r="D438" s="3" t="s">
        <v>8686</v>
      </c>
      <c r="E438" t="s">
        <v>88</v>
      </c>
      <c r="F438" t="s">
        <v>82</v>
      </c>
      <c r="K438" s="26" t="s">
        <v>7262</v>
      </c>
      <c r="L438" s="26" t="s">
        <v>83</v>
      </c>
      <c r="M438" t="s">
        <v>85</v>
      </c>
      <c r="N438" t="s">
        <v>84</v>
      </c>
      <c r="O438" s="77" t="s">
        <v>7656</v>
      </c>
    </row>
    <row r="439" spans="1:15" x14ac:dyDescent="0.25">
      <c r="A439" s="63">
        <v>443</v>
      </c>
      <c r="B439" s="63" t="s">
        <v>7660</v>
      </c>
      <c r="C439" s="7" t="s">
        <v>7382</v>
      </c>
      <c r="D439" s="3" t="s">
        <v>8687</v>
      </c>
      <c r="E439" t="s">
        <v>88</v>
      </c>
      <c r="F439" t="s">
        <v>82</v>
      </c>
      <c r="K439" s="26" t="s">
        <v>7233</v>
      </c>
      <c r="L439" s="26" t="s">
        <v>87</v>
      </c>
      <c r="M439" t="s">
        <v>85</v>
      </c>
      <c r="N439" t="s">
        <v>84</v>
      </c>
      <c r="O439" s="4" t="s">
        <v>7381</v>
      </c>
    </row>
    <row r="440" spans="1:15" x14ac:dyDescent="0.25">
      <c r="A440" s="63">
        <v>444</v>
      </c>
      <c r="B440" s="63" t="s">
        <v>7660</v>
      </c>
      <c r="C440" s="77" t="s">
        <v>7619</v>
      </c>
      <c r="D440" s="3" t="s">
        <v>8688</v>
      </c>
      <c r="E440" t="s">
        <v>88</v>
      </c>
      <c r="F440" t="s">
        <v>82</v>
      </c>
      <c r="K440" s="26" t="s">
        <v>7233</v>
      </c>
      <c r="L440" s="26" t="s">
        <v>83</v>
      </c>
      <c r="M440" t="s">
        <v>85</v>
      </c>
      <c r="N440" t="s">
        <v>84</v>
      </c>
      <c r="O440" s="77" t="s">
        <v>7628</v>
      </c>
    </row>
    <row r="441" spans="1:15" x14ac:dyDescent="0.25">
      <c r="A441" s="63">
        <v>445</v>
      </c>
      <c r="B441" s="63" t="s">
        <v>7660</v>
      </c>
      <c r="C441" s="77" t="s">
        <v>7618</v>
      </c>
      <c r="D441" s="3" t="s">
        <v>8689</v>
      </c>
      <c r="E441" t="s">
        <v>88</v>
      </c>
      <c r="F441" t="s">
        <v>82</v>
      </c>
      <c r="K441" s="26" t="s">
        <v>7233</v>
      </c>
      <c r="L441" s="26" t="s">
        <v>83</v>
      </c>
      <c r="M441" t="s">
        <v>85</v>
      </c>
      <c r="N441" t="s">
        <v>84</v>
      </c>
      <c r="O441" s="77" t="s">
        <v>7627</v>
      </c>
    </row>
    <row r="442" spans="1:15" x14ac:dyDescent="0.25">
      <c r="A442" s="63">
        <v>446</v>
      </c>
      <c r="B442" s="63" t="s">
        <v>7660</v>
      </c>
      <c r="C442" s="77" t="s">
        <v>7568</v>
      </c>
      <c r="D442" s="3" t="s">
        <v>8690</v>
      </c>
      <c r="E442" t="s">
        <v>88</v>
      </c>
      <c r="F442" t="s">
        <v>82</v>
      </c>
      <c r="K442" s="26" t="s">
        <v>7262</v>
      </c>
      <c r="L442" s="26" t="s">
        <v>83</v>
      </c>
      <c r="M442" t="s">
        <v>85</v>
      </c>
      <c r="N442" t="s">
        <v>84</v>
      </c>
      <c r="O442" s="77" t="s">
        <v>7922</v>
      </c>
    </row>
    <row r="443" spans="1:15" x14ac:dyDescent="0.25">
      <c r="A443" s="63">
        <v>447</v>
      </c>
      <c r="B443" s="63" t="s">
        <v>7660</v>
      </c>
      <c r="C443" s="77" t="s">
        <v>7418</v>
      </c>
      <c r="D443" s="3" t="s">
        <v>8691</v>
      </c>
      <c r="E443" t="s">
        <v>88</v>
      </c>
      <c r="F443" t="s">
        <v>82</v>
      </c>
      <c r="K443" s="26" t="s">
        <v>7233</v>
      </c>
      <c r="L443" s="26" t="s">
        <v>83</v>
      </c>
      <c r="M443" t="s">
        <v>85</v>
      </c>
      <c r="N443" t="s">
        <v>84</v>
      </c>
      <c r="O443" s="77" t="s">
        <v>7413</v>
      </c>
    </row>
    <row r="444" spans="1:15" x14ac:dyDescent="0.25">
      <c r="A444" s="63">
        <v>448</v>
      </c>
      <c r="B444" s="63" t="s">
        <v>7660</v>
      </c>
      <c r="C444" s="77" t="s">
        <v>7923</v>
      </c>
      <c r="D444" s="3" t="s">
        <v>8692</v>
      </c>
      <c r="E444" t="s">
        <v>81</v>
      </c>
      <c r="F444" t="s">
        <v>334</v>
      </c>
      <c r="L444" t="s">
        <v>83</v>
      </c>
      <c r="M444" t="s">
        <v>84</v>
      </c>
      <c r="N444" t="s">
        <v>84</v>
      </c>
      <c r="O444" s="77" t="s">
        <v>7924</v>
      </c>
    </row>
    <row r="445" spans="1:15" x14ac:dyDescent="0.25">
      <c r="A445" s="63">
        <v>449</v>
      </c>
      <c r="B445" s="63" t="s">
        <v>7660</v>
      </c>
      <c r="C445" s="7" t="s">
        <v>7393</v>
      </c>
      <c r="D445" s="3" t="s">
        <v>8693</v>
      </c>
      <c r="E445" t="s">
        <v>88</v>
      </c>
      <c r="F445" t="s">
        <v>82</v>
      </c>
      <c r="K445" s="26" t="s">
        <v>7233</v>
      </c>
      <c r="L445" s="26" t="s">
        <v>87</v>
      </c>
      <c r="M445" t="s">
        <v>85</v>
      </c>
      <c r="N445" t="s">
        <v>84</v>
      </c>
      <c r="O445" s="4" t="s">
        <v>7401</v>
      </c>
    </row>
    <row r="446" spans="1:15" x14ac:dyDescent="0.25">
      <c r="A446" s="63">
        <v>450</v>
      </c>
      <c r="B446" s="63" t="s">
        <v>7660</v>
      </c>
      <c r="C446" s="77" t="s">
        <v>7414</v>
      </c>
      <c r="D446" s="3" t="s">
        <v>8694</v>
      </c>
      <c r="E446" t="s">
        <v>88</v>
      </c>
      <c r="F446" t="s">
        <v>82</v>
      </c>
      <c r="K446" s="26" t="s">
        <v>7233</v>
      </c>
      <c r="L446" s="26" t="s">
        <v>83</v>
      </c>
      <c r="M446" t="s">
        <v>85</v>
      </c>
      <c r="N446" t="s">
        <v>84</v>
      </c>
      <c r="O446" s="77" t="s">
        <v>7414</v>
      </c>
    </row>
    <row r="447" spans="1:15" x14ac:dyDescent="0.25">
      <c r="A447" s="63">
        <v>451</v>
      </c>
      <c r="B447" s="63" t="s">
        <v>7660</v>
      </c>
      <c r="C447" s="77" t="s">
        <v>7419</v>
      </c>
      <c r="D447" s="3" t="s">
        <v>8695</v>
      </c>
      <c r="E447" t="s">
        <v>88</v>
      </c>
      <c r="F447" t="s">
        <v>82</v>
      </c>
      <c r="K447" s="26" t="s">
        <v>7233</v>
      </c>
      <c r="L447" s="26" t="s">
        <v>83</v>
      </c>
      <c r="M447" t="s">
        <v>85</v>
      </c>
      <c r="N447" t="s">
        <v>84</v>
      </c>
      <c r="O447" s="77" t="s">
        <v>7415</v>
      </c>
    </row>
    <row r="448" spans="1:15" x14ac:dyDescent="0.25">
      <c r="A448" s="63">
        <v>452</v>
      </c>
      <c r="B448" s="63" t="s">
        <v>7660</v>
      </c>
      <c r="C448" s="77" t="s">
        <v>7899</v>
      </c>
      <c r="D448" s="3" t="s">
        <v>8696</v>
      </c>
      <c r="E448" t="s">
        <v>88</v>
      </c>
      <c r="F448" t="s">
        <v>82</v>
      </c>
      <c r="K448" s="26" t="s">
        <v>7262</v>
      </c>
      <c r="L448" s="26" t="s">
        <v>83</v>
      </c>
      <c r="M448" t="s">
        <v>85</v>
      </c>
      <c r="N448" t="s">
        <v>84</v>
      </c>
      <c r="O448" s="77" t="s">
        <v>7593</v>
      </c>
    </row>
    <row r="449" spans="1:15" x14ac:dyDescent="0.25">
      <c r="A449" s="63">
        <v>453</v>
      </c>
      <c r="B449" s="63" t="s">
        <v>7660</v>
      </c>
      <c r="C449" s="77" t="s">
        <v>7621</v>
      </c>
      <c r="D449" s="3" t="s">
        <v>8697</v>
      </c>
      <c r="E449" t="s">
        <v>88</v>
      </c>
      <c r="F449" t="s">
        <v>82</v>
      </c>
      <c r="K449" s="26" t="s">
        <v>7233</v>
      </c>
      <c r="L449" s="26" t="s">
        <v>83</v>
      </c>
      <c r="M449" t="s">
        <v>85</v>
      </c>
      <c r="N449" t="s">
        <v>84</v>
      </c>
      <c r="O449" s="77" t="s">
        <v>7629</v>
      </c>
    </row>
    <row r="450" spans="1:15" x14ac:dyDescent="0.25">
      <c r="A450" s="63">
        <v>454</v>
      </c>
      <c r="B450" s="63" t="s">
        <v>7660</v>
      </c>
      <c r="C450" s="77" t="s">
        <v>7387</v>
      </c>
      <c r="D450" s="3" t="s">
        <v>8698</v>
      </c>
      <c r="E450" t="s">
        <v>88</v>
      </c>
      <c r="F450" t="s">
        <v>82</v>
      </c>
      <c r="K450" s="26" t="s">
        <v>7233</v>
      </c>
      <c r="L450" s="26" t="s">
        <v>87</v>
      </c>
      <c r="M450" t="s">
        <v>85</v>
      </c>
      <c r="N450" t="s">
        <v>84</v>
      </c>
      <c r="O450" s="77" t="s">
        <v>7406</v>
      </c>
    </row>
    <row r="451" spans="1:15" x14ac:dyDescent="0.25">
      <c r="A451" s="63">
        <v>455</v>
      </c>
      <c r="B451" s="63" t="s">
        <v>7660</v>
      </c>
      <c r="C451" s="77" t="s">
        <v>7392</v>
      </c>
      <c r="D451" s="3" t="s">
        <v>8699</v>
      </c>
      <c r="E451" t="s">
        <v>88</v>
      </c>
      <c r="F451" t="s">
        <v>82</v>
      </c>
      <c r="K451" s="26" t="s">
        <v>7233</v>
      </c>
      <c r="L451" s="26" t="s">
        <v>87</v>
      </c>
      <c r="M451" t="s">
        <v>85</v>
      </c>
      <c r="N451" t="s">
        <v>84</v>
      </c>
      <c r="O451" s="77" t="s">
        <v>7389</v>
      </c>
    </row>
    <row r="452" spans="1:15" x14ac:dyDescent="0.25">
      <c r="A452" s="63">
        <v>456</v>
      </c>
      <c r="B452" s="63" t="s">
        <v>7660</v>
      </c>
      <c r="C452" s="77" t="s">
        <v>7457</v>
      </c>
      <c r="D452" s="3" t="s">
        <v>8700</v>
      </c>
      <c r="E452" t="s">
        <v>88</v>
      </c>
      <c r="F452" t="s">
        <v>82</v>
      </c>
      <c r="K452" s="26" t="s">
        <v>7233</v>
      </c>
      <c r="L452" s="26" t="s">
        <v>87</v>
      </c>
      <c r="M452" t="s">
        <v>85</v>
      </c>
      <c r="N452" t="s">
        <v>84</v>
      </c>
      <c r="O452" s="77" t="s">
        <v>7456</v>
      </c>
    </row>
    <row r="453" spans="1:15" x14ac:dyDescent="0.25">
      <c r="A453" s="63">
        <v>457</v>
      </c>
      <c r="B453" s="63" t="s">
        <v>7660</v>
      </c>
      <c r="C453" s="77" t="s">
        <v>7784</v>
      </c>
      <c r="D453" s="3" t="s">
        <v>8701</v>
      </c>
      <c r="E453" t="s">
        <v>88</v>
      </c>
      <c r="F453" t="s">
        <v>82</v>
      </c>
      <c r="K453" s="26" t="s">
        <v>7262</v>
      </c>
      <c r="L453" s="26" t="s">
        <v>87</v>
      </c>
      <c r="M453" t="s">
        <v>85</v>
      </c>
      <c r="N453" t="s">
        <v>84</v>
      </c>
      <c r="O453" s="77" t="s">
        <v>7780</v>
      </c>
    </row>
    <row r="454" spans="1:15" x14ac:dyDescent="0.25">
      <c r="A454" s="63">
        <v>458</v>
      </c>
      <c r="B454" s="63" t="s">
        <v>7660</v>
      </c>
      <c r="C454" s="77" t="s">
        <v>7445</v>
      </c>
      <c r="D454" s="3" t="s">
        <v>8702</v>
      </c>
      <c r="E454" t="s">
        <v>88</v>
      </c>
      <c r="F454" t="s">
        <v>82</v>
      </c>
      <c r="K454" s="26" t="s">
        <v>7233</v>
      </c>
      <c r="L454" s="26" t="s">
        <v>87</v>
      </c>
      <c r="M454" t="s">
        <v>85</v>
      </c>
      <c r="N454" t="s">
        <v>84</v>
      </c>
      <c r="O454" s="77" t="s">
        <v>7444</v>
      </c>
    </row>
    <row r="455" spans="1:15" x14ac:dyDescent="0.25">
      <c r="A455" s="63">
        <v>459</v>
      </c>
      <c r="B455" s="63" t="s">
        <v>7660</v>
      </c>
      <c r="C455" s="77" t="s">
        <v>7670</v>
      </c>
      <c r="D455" s="3" t="s">
        <v>8703</v>
      </c>
      <c r="E455" t="s">
        <v>88</v>
      </c>
      <c r="F455" t="s">
        <v>82</v>
      </c>
      <c r="K455" s="26" t="s">
        <v>7262</v>
      </c>
      <c r="L455" s="26" t="s">
        <v>87</v>
      </c>
      <c r="M455" t="s">
        <v>85</v>
      </c>
      <c r="N455" t="s">
        <v>84</v>
      </c>
      <c r="O455" s="77" t="s">
        <v>7925</v>
      </c>
    </row>
    <row r="456" spans="1:15" x14ac:dyDescent="0.25">
      <c r="A456" s="63">
        <v>460</v>
      </c>
      <c r="B456" s="63" t="s">
        <v>7660</v>
      </c>
      <c r="C456" s="77" t="s">
        <v>7671</v>
      </c>
      <c r="D456" s="3" t="s">
        <v>8704</v>
      </c>
      <c r="E456" t="s">
        <v>88</v>
      </c>
      <c r="F456" t="s">
        <v>82</v>
      </c>
      <c r="K456" s="26" t="s">
        <v>7262</v>
      </c>
      <c r="L456" s="26" t="s">
        <v>87</v>
      </c>
      <c r="M456" t="s">
        <v>85</v>
      </c>
      <c r="N456" t="s">
        <v>84</v>
      </c>
      <c r="O456" s="77" t="s">
        <v>7926</v>
      </c>
    </row>
    <row r="457" spans="1:15" x14ac:dyDescent="0.25">
      <c r="A457" s="63">
        <v>461</v>
      </c>
      <c r="B457" s="63" t="s">
        <v>7660</v>
      </c>
      <c r="C457" s="77" t="s">
        <v>7907</v>
      </c>
      <c r="D457" s="3" t="s">
        <v>8705</v>
      </c>
      <c r="E457" t="s">
        <v>88</v>
      </c>
      <c r="F457" t="s">
        <v>82</v>
      </c>
      <c r="K457" s="26" t="s">
        <v>7233</v>
      </c>
      <c r="L457" s="26" t="s">
        <v>87</v>
      </c>
      <c r="M457" t="s">
        <v>85</v>
      </c>
      <c r="N457" t="s">
        <v>84</v>
      </c>
      <c r="O457" s="77" t="s">
        <v>7909</v>
      </c>
    </row>
    <row r="458" spans="1:15" x14ac:dyDescent="0.25">
      <c r="A458" s="63">
        <v>462</v>
      </c>
      <c r="B458" s="63" t="s">
        <v>7660</v>
      </c>
      <c r="C458" s="77" t="s">
        <v>7908</v>
      </c>
      <c r="D458" s="3" t="s">
        <v>8706</v>
      </c>
      <c r="E458" t="s">
        <v>88</v>
      </c>
      <c r="F458" t="s">
        <v>82</v>
      </c>
      <c r="K458" s="26" t="s">
        <v>7262</v>
      </c>
      <c r="L458" s="26" t="s">
        <v>87</v>
      </c>
      <c r="M458" t="s">
        <v>85</v>
      </c>
      <c r="N458" t="s">
        <v>84</v>
      </c>
      <c r="O458" s="77" t="s">
        <v>7910</v>
      </c>
    </row>
    <row r="459" spans="1:15" x14ac:dyDescent="0.25">
      <c r="A459" s="63">
        <v>463</v>
      </c>
      <c r="B459" s="63" t="s">
        <v>7660</v>
      </c>
      <c r="C459" s="77" t="s">
        <v>7468</v>
      </c>
      <c r="D459" s="3" t="s">
        <v>8707</v>
      </c>
      <c r="E459" t="s">
        <v>88</v>
      </c>
      <c r="F459" t="s">
        <v>82</v>
      </c>
      <c r="K459" s="26" t="s">
        <v>7233</v>
      </c>
      <c r="L459" s="26" t="s">
        <v>87</v>
      </c>
      <c r="M459" t="s">
        <v>85</v>
      </c>
      <c r="N459" t="s">
        <v>84</v>
      </c>
      <c r="O459" s="77" t="s">
        <v>7467</v>
      </c>
    </row>
    <row r="460" spans="1:15" x14ac:dyDescent="0.25">
      <c r="A460" s="63">
        <v>464</v>
      </c>
      <c r="B460" s="63" t="s">
        <v>7660</v>
      </c>
      <c r="C460" s="77" t="s">
        <v>7478</v>
      </c>
      <c r="D460" s="3" t="s">
        <v>8708</v>
      </c>
      <c r="E460" t="s">
        <v>88</v>
      </c>
      <c r="F460" t="s">
        <v>82</v>
      </c>
      <c r="K460" s="26" t="s">
        <v>7262</v>
      </c>
      <c r="L460" s="26" t="s">
        <v>87</v>
      </c>
      <c r="M460" t="s">
        <v>85</v>
      </c>
      <c r="N460" t="s">
        <v>84</v>
      </c>
      <c r="O460" s="77" t="s">
        <v>7479</v>
      </c>
    </row>
    <row r="461" spans="1:15" x14ac:dyDescent="0.25">
      <c r="A461" s="63">
        <v>465</v>
      </c>
      <c r="B461" s="63" t="s">
        <v>7660</v>
      </c>
      <c r="C461" s="77" t="s">
        <v>7388</v>
      </c>
      <c r="D461" s="3" t="s">
        <v>8709</v>
      </c>
      <c r="E461" t="s">
        <v>88</v>
      </c>
      <c r="F461" t="s">
        <v>82</v>
      </c>
      <c r="K461" s="26" t="s">
        <v>7233</v>
      </c>
      <c r="L461" s="26" t="s">
        <v>87</v>
      </c>
      <c r="M461" t="s">
        <v>85</v>
      </c>
      <c r="N461" t="s">
        <v>84</v>
      </c>
      <c r="O461" s="77" t="s">
        <v>7407</v>
      </c>
    </row>
    <row r="462" spans="1:15" x14ac:dyDescent="0.25">
      <c r="A462" s="63">
        <v>466</v>
      </c>
      <c r="B462" s="63" t="s">
        <v>7660</v>
      </c>
      <c r="C462" s="77" t="s">
        <v>7427</v>
      </c>
      <c r="D462" s="3" t="s">
        <v>8710</v>
      </c>
      <c r="E462" t="s">
        <v>88</v>
      </c>
      <c r="F462" t="s">
        <v>82</v>
      </c>
      <c r="K462" s="26" t="s">
        <v>7233</v>
      </c>
      <c r="L462" s="26" t="s">
        <v>87</v>
      </c>
      <c r="M462" t="s">
        <v>85</v>
      </c>
      <c r="N462" t="s">
        <v>84</v>
      </c>
      <c r="O462" s="77" t="s">
        <v>7426</v>
      </c>
    </row>
    <row r="463" spans="1:15" x14ac:dyDescent="0.25">
      <c r="A463" s="63">
        <v>467</v>
      </c>
      <c r="B463" s="63" t="s">
        <v>7660</v>
      </c>
      <c r="C463" s="77" t="s">
        <v>7455</v>
      </c>
      <c r="D463" s="3" t="s">
        <v>8711</v>
      </c>
      <c r="E463" t="s">
        <v>88</v>
      </c>
      <c r="F463" t="s">
        <v>82</v>
      </c>
      <c r="K463" s="26" t="s">
        <v>7233</v>
      </c>
      <c r="L463" s="26" t="s">
        <v>87</v>
      </c>
      <c r="M463" t="s">
        <v>85</v>
      </c>
      <c r="N463" t="s">
        <v>84</v>
      </c>
      <c r="O463" s="77" t="s">
        <v>7454</v>
      </c>
    </row>
    <row r="464" spans="1:15" x14ac:dyDescent="0.25">
      <c r="A464" s="63">
        <v>468</v>
      </c>
      <c r="B464" s="63" t="s">
        <v>7660</v>
      </c>
      <c r="C464" s="77" t="s">
        <v>7362</v>
      </c>
      <c r="D464" s="3" t="s">
        <v>8712</v>
      </c>
      <c r="E464" t="s">
        <v>88</v>
      </c>
      <c r="F464" t="s">
        <v>82</v>
      </c>
      <c r="K464" s="26" t="s">
        <v>7262</v>
      </c>
      <c r="L464" s="26" t="s">
        <v>87</v>
      </c>
      <c r="M464" t="s">
        <v>85</v>
      </c>
      <c r="N464" t="s">
        <v>84</v>
      </c>
      <c r="O464" s="77" t="s">
        <v>7357</v>
      </c>
    </row>
    <row r="465" spans="1:15" x14ac:dyDescent="0.25">
      <c r="A465" s="63">
        <v>469</v>
      </c>
      <c r="B465" s="63" t="s">
        <v>7660</v>
      </c>
      <c r="C465" s="77" t="s">
        <v>7927</v>
      </c>
      <c r="D465" s="3" t="s">
        <v>8713</v>
      </c>
      <c r="E465" t="s">
        <v>88</v>
      </c>
      <c r="F465" t="s">
        <v>82</v>
      </c>
      <c r="K465" s="26" t="s">
        <v>7262</v>
      </c>
      <c r="L465" s="26" t="s">
        <v>87</v>
      </c>
      <c r="M465" t="s">
        <v>85</v>
      </c>
      <c r="N465" t="s">
        <v>84</v>
      </c>
      <c r="O465" s="77" t="s">
        <v>7358</v>
      </c>
    </row>
    <row r="466" spans="1:15" x14ac:dyDescent="0.25">
      <c r="A466" s="63">
        <v>470</v>
      </c>
      <c r="B466" s="63" t="s">
        <v>7660</v>
      </c>
      <c r="C466" s="77" t="s">
        <v>7893</v>
      </c>
      <c r="D466" s="3" t="s">
        <v>8714</v>
      </c>
      <c r="E466" t="s">
        <v>88</v>
      </c>
      <c r="F466" t="s">
        <v>82</v>
      </c>
      <c r="K466" s="26" t="s">
        <v>7233</v>
      </c>
      <c r="L466" s="26" t="s">
        <v>87</v>
      </c>
      <c r="M466" t="s">
        <v>85</v>
      </c>
      <c r="N466" t="s">
        <v>84</v>
      </c>
      <c r="O466" s="77" t="s">
        <v>7894</v>
      </c>
    </row>
    <row r="467" spans="1:15" x14ac:dyDescent="0.25">
      <c r="A467" s="63">
        <v>471</v>
      </c>
      <c r="B467" s="63" t="s">
        <v>7660</v>
      </c>
      <c r="C467" s="77" t="s">
        <v>7928</v>
      </c>
      <c r="D467" s="3" t="s">
        <v>8715</v>
      </c>
      <c r="E467" t="s">
        <v>88</v>
      </c>
      <c r="F467" t="s">
        <v>82</v>
      </c>
      <c r="K467" s="26" t="s">
        <v>7233</v>
      </c>
      <c r="L467" s="26" t="s">
        <v>87</v>
      </c>
      <c r="M467" t="s">
        <v>85</v>
      </c>
      <c r="N467" t="s">
        <v>84</v>
      </c>
      <c r="O467" s="77" t="s">
        <v>7369</v>
      </c>
    </row>
    <row r="468" spans="1:15" x14ac:dyDescent="0.25">
      <c r="A468" s="63">
        <v>472</v>
      </c>
      <c r="B468" s="63" t="s">
        <v>7660</v>
      </c>
      <c r="C468" s="77" t="s">
        <v>7372</v>
      </c>
      <c r="D468" s="3" t="s">
        <v>8716</v>
      </c>
      <c r="E468" t="s">
        <v>88</v>
      </c>
      <c r="F468" t="s">
        <v>82</v>
      </c>
      <c r="K468" s="26" t="s">
        <v>7233</v>
      </c>
      <c r="L468" s="26" t="s">
        <v>87</v>
      </c>
      <c r="M468" t="s">
        <v>85</v>
      </c>
      <c r="N468" t="s">
        <v>84</v>
      </c>
      <c r="O468" s="77" t="s">
        <v>7374</v>
      </c>
    </row>
    <row r="469" spans="1:15" x14ac:dyDescent="0.25">
      <c r="A469" s="63">
        <v>473</v>
      </c>
      <c r="B469" s="63" t="s">
        <v>7660</v>
      </c>
      <c r="C469" s="77" t="s">
        <v>7929</v>
      </c>
      <c r="D469" s="3" t="s">
        <v>8717</v>
      </c>
      <c r="E469" t="s">
        <v>88</v>
      </c>
      <c r="F469" t="s">
        <v>82</v>
      </c>
      <c r="K469" s="26" t="s">
        <v>7233</v>
      </c>
      <c r="L469" s="26" t="s">
        <v>87</v>
      </c>
      <c r="M469" t="s">
        <v>85</v>
      </c>
      <c r="N469" t="s">
        <v>84</v>
      </c>
      <c r="O469" s="77" t="s">
        <v>7836</v>
      </c>
    </row>
    <row r="470" spans="1:15" x14ac:dyDescent="0.25">
      <c r="A470" s="63">
        <v>474</v>
      </c>
      <c r="B470" s="63" t="s">
        <v>7660</v>
      </c>
      <c r="C470" s="77" t="s">
        <v>7476</v>
      </c>
      <c r="D470" s="3" t="s">
        <v>8718</v>
      </c>
      <c r="E470" t="s">
        <v>88</v>
      </c>
      <c r="F470" t="s">
        <v>82</v>
      </c>
      <c r="K470" s="26" t="s">
        <v>7262</v>
      </c>
      <c r="L470" s="26" t="s">
        <v>87</v>
      </c>
      <c r="M470" t="s">
        <v>85</v>
      </c>
      <c r="N470" t="s">
        <v>84</v>
      </c>
      <c r="O470" s="77" t="s">
        <v>7475</v>
      </c>
    </row>
    <row r="471" spans="1:15" x14ac:dyDescent="0.25">
      <c r="A471" s="63">
        <v>475</v>
      </c>
      <c r="B471" s="63" t="s">
        <v>7660</v>
      </c>
      <c r="C471" s="77" t="s">
        <v>7477</v>
      </c>
      <c r="D471" s="3" t="s">
        <v>8719</v>
      </c>
      <c r="E471" t="s">
        <v>88</v>
      </c>
      <c r="F471" t="s">
        <v>82</v>
      </c>
      <c r="K471" s="26" t="s">
        <v>7262</v>
      </c>
      <c r="L471" s="26" t="s">
        <v>87</v>
      </c>
      <c r="M471" t="s">
        <v>85</v>
      </c>
      <c r="N471" t="s">
        <v>84</v>
      </c>
      <c r="O471" s="77" t="s">
        <v>7474</v>
      </c>
    </row>
    <row r="472" spans="1:15" x14ac:dyDescent="0.25">
      <c r="A472" s="63">
        <v>476</v>
      </c>
      <c r="B472" s="63" t="s">
        <v>7660</v>
      </c>
      <c r="C472" s="77" t="s">
        <v>7564</v>
      </c>
      <c r="D472" s="3" t="s">
        <v>8720</v>
      </c>
      <c r="E472" t="s">
        <v>88</v>
      </c>
      <c r="F472" t="s">
        <v>82</v>
      </c>
      <c r="K472" s="26" t="s">
        <v>7233</v>
      </c>
      <c r="L472" s="26" t="s">
        <v>83</v>
      </c>
      <c r="M472" t="s">
        <v>85</v>
      </c>
      <c r="N472" t="s">
        <v>84</v>
      </c>
      <c r="O472" s="77" t="s">
        <v>7567</v>
      </c>
    </row>
    <row r="473" spans="1:15" x14ac:dyDescent="0.25">
      <c r="A473" s="63">
        <v>477</v>
      </c>
      <c r="B473" s="63" t="s">
        <v>7660</v>
      </c>
      <c r="C473" s="77" t="s">
        <v>7565</v>
      </c>
      <c r="D473" s="3" t="s">
        <v>8721</v>
      </c>
      <c r="E473" t="s">
        <v>88</v>
      </c>
      <c r="F473" t="s">
        <v>82</v>
      </c>
      <c r="K473" s="26" t="s">
        <v>7233</v>
      </c>
      <c r="L473" s="26" t="s">
        <v>83</v>
      </c>
      <c r="M473" t="s">
        <v>85</v>
      </c>
      <c r="N473" t="s">
        <v>84</v>
      </c>
      <c r="O473" s="77" t="s">
        <v>7566</v>
      </c>
    </row>
    <row r="474" spans="1:15" x14ac:dyDescent="0.25">
      <c r="A474" s="63">
        <v>478</v>
      </c>
      <c r="B474" s="63" t="s">
        <v>7660</v>
      </c>
      <c r="C474" s="77" t="s">
        <v>7716</v>
      </c>
      <c r="D474" s="3" t="s">
        <v>8722</v>
      </c>
      <c r="E474" t="s">
        <v>301</v>
      </c>
      <c r="F474" t="s">
        <v>82</v>
      </c>
      <c r="K474" s="26"/>
      <c r="L474" s="26" t="s">
        <v>83</v>
      </c>
      <c r="M474" t="s">
        <v>85</v>
      </c>
      <c r="N474" t="s">
        <v>84</v>
      </c>
      <c r="O474" s="77" t="s">
        <v>7679</v>
      </c>
    </row>
    <row r="475" spans="1:15" x14ac:dyDescent="0.25">
      <c r="A475" s="63">
        <v>479</v>
      </c>
      <c r="B475" s="63" t="s">
        <v>7660</v>
      </c>
      <c r="C475" s="77" t="s">
        <v>7717</v>
      </c>
      <c r="D475" s="3" t="s">
        <v>8723</v>
      </c>
      <c r="E475" t="s">
        <v>301</v>
      </c>
      <c r="F475" t="s">
        <v>82</v>
      </c>
      <c r="K475" s="26"/>
      <c r="L475" s="26" t="s">
        <v>83</v>
      </c>
      <c r="M475" t="s">
        <v>85</v>
      </c>
      <c r="N475" t="s">
        <v>84</v>
      </c>
      <c r="O475" s="77" t="s">
        <v>7680</v>
      </c>
    </row>
    <row r="476" spans="1:15" x14ac:dyDescent="0.25">
      <c r="A476" s="63">
        <v>480</v>
      </c>
      <c r="B476" s="63" t="s">
        <v>7660</v>
      </c>
      <c r="C476" s="77" t="s">
        <v>7771</v>
      </c>
      <c r="D476" s="3" t="s">
        <v>8724</v>
      </c>
      <c r="E476" t="s">
        <v>301</v>
      </c>
      <c r="F476" t="s">
        <v>82</v>
      </c>
      <c r="K476" s="26"/>
      <c r="L476" s="26" t="s">
        <v>83</v>
      </c>
      <c r="M476" t="s">
        <v>85</v>
      </c>
      <c r="N476" t="s">
        <v>84</v>
      </c>
      <c r="O476" s="77" t="s">
        <v>7772</v>
      </c>
    </row>
    <row r="477" spans="1:15" x14ac:dyDescent="0.25">
      <c r="A477" s="63">
        <v>481</v>
      </c>
      <c r="B477" s="63" t="s">
        <v>7660</v>
      </c>
      <c r="C477" s="77" t="s">
        <v>7718</v>
      </c>
      <c r="D477" s="3" t="s">
        <v>8725</v>
      </c>
      <c r="E477" t="s">
        <v>301</v>
      </c>
      <c r="F477" t="s">
        <v>82</v>
      </c>
      <c r="K477" s="26"/>
      <c r="L477" s="26" t="s">
        <v>83</v>
      </c>
      <c r="M477" t="s">
        <v>85</v>
      </c>
      <c r="N477" t="s">
        <v>84</v>
      </c>
      <c r="O477" s="77" t="s">
        <v>7681</v>
      </c>
    </row>
    <row r="478" spans="1:15" x14ac:dyDescent="0.25">
      <c r="A478" s="63">
        <v>482</v>
      </c>
      <c r="B478" s="63" t="s">
        <v>7660</v>
      </c>
      <c r="C478" s="77" t="s">
        <v>7719</v>
      </c>
      <c r="D478" s="3" t="s">
        <v>8726</v>
      </c>
      <c r="E478" t="s">
        <v>301</v>
      </c>
      <c r="F478" t="s">
        <v>82</v>
      </c>
      <c r="K478" s="26"/>
      <c r="L478" s="26" t="s">
        <v>83</v>
      </c>
      <c r="M478" t="s">
        <v>85</v>
      </c>
      <c r="N478" t="s">
        <v>84</v>
      </c>
      <c r="O478" s="77" t="s">
        <v>7682</v>
      </c>
    </row>
    <row r="479" spans="1:15" x14ac:dyDescent="0.25">
      <c r="A479" s="63">
        <v>483</v>
      </c>
      <c r="B479" s="63" t="s">
        <v>7660</v>
      </c>
      <c r="C479" s="77" t="s">
        <v>8228</v>
      </c>
      <c r="D479" s="3" t="s">
        <v>8727</v>
      </c>
      <c r="E479" t="s">
        <v>301</v>
      </c>
      <c r="F479" t="s">
        <v>82</v>
      </c>
      <c r="K479" s="26"/>
      <c r="L479" s="26" t="s">
        <v>83</v>
      </c>
      <c r="M479" t="s">
        <v>85</v>
      </c>
      <c r="N479" t="s">
        <v>84</v>
      </c>
      <c r="O479" s="77" t="s">
        <v>7777</v>
      </c>
    </row>
    <row r="480" spans="1:15" x14ac:dyDescent="0.25">
      <c r="A480" s="63">
        <v>484</v>
      </c>
      <c r="B480" s="63" t="s">
        <v>7660</v>
      </c>
      <c r="C480" s="77" t="s">
        <v>8229</v>
      </c>
      <c r="D480" s="3" t="s">
        <v>8728</v>
      </c>
      <c r="E480" t="s">
        <v>301</v>
      </c>
      <c r="F480" t="s">
        <v>82</v>
      </c>
      <c r="K480" s="26"/>
      <c r="L480" s="26" t="s">
        <v>83</v>
      </c>
      <c r="M480" t="s">
        <v>85</v>
      </c>
      <c r="N480" t="s">
        <v>84</v>
      </c>
      <c r="O480" s="77" t="s">
        <v>7746</v>
      </c>
    </row>
    <row r="481" spans="1:15" x14ac:dyDescent="0.25">
      <c r="A481" s="63">
        <v>485</v>
      </c>
      <c r="B481" s="63" t="s">
        <v>7660</v>
      </c>
      <c r="C481" s="77" t="s">
        <v>7721</v>
      </c>
      <c r="D481" s="3" t="s">
        <v>8729</v>
      </c>
      <c r="E481" t="s">
        <v>301</v>
      </c>
      <c r="F481" t="s">
        <v>82</v>
      </c>
      <c r="K481" s="26"/>
      <c r="L481" s="26" t="s">
        <v>83</v>
      </c>
      <c r="M481" t="s">
        <v>85</v>
      </c>
      <c r="N481" t="s">
        <v>84</v>
      </c>
      <c r="O481" s="77" t="s">
        <v>7715</v>
      </c>
    </row>
    <row r="482" spans="1:15" x14ac:dyDescent="0.25">
      <c r="A482" s="63">
        <v>486</v>
      </c>
      <c r="B482" s="63" t="s">
        <v>7660</v>
      </c>
      <c r="C482" s="77" t="s">
        <v>7720</v>
      </c>
      <c r="D482" s="3" t="s">
        <v>8730</v>
      </c>
      <c r="E482" t="s">
        <v>301</v>
      </c>
      <c r="F482" t="s">
        <v>82</v>
      </c>
      <c r="K482" s="26"/>
      <c r="L482" s="26" t="s">
        <v>83</v>
      </c>
      <c r="M482" t="s">
        <v>85</v>
      </c>
      <c r="N482" t="s">
        <v>84</v>
      </c>
      <c r="O482" s="77" t="s">
        <v>7683</v>
      </c>
    </row>
    <row r="483" spans="1:15" x14ac:dyDescent="0.25">
      <c r="A483" s="63">
        <v>487</v>
      </c>
      <c r="B483" s="63" t="s">
        <v>7660</v>
      </c>
      <c r="C483" s="77" t="s">
        <v>7765</v>
      </c>
      <c r="D483" s="3" t="s">
        <v>8731</v>
      </c>
      <c r="E483" t="s">
        <v>301</v>
      </c>
      <c r="F483" t="s">
        <v>82</v>
      </c>
      <c r="K483" s="26"/>
      <c r="L483" s="26" t="s">
        <v>83</v>
      </c>
      <c r="M483" t="s">
        <v>85</v>
      </c>
      <c r="N483" t="s">
        <v>84</v>
      </c>
      <c r="O483" s="77" t="s">
        <v>7764</v>
      </c>
    </row>
    <row r="484" spans="1:15" x14ac:dyDescent="0.25">
      <c r="A484" s="63">
        <v>488</v>
      </c>
      <c r="B484" s="63" t="s">
        <v>7660</v>
      </c>
      <c r="C484" s="77" t="s">
        <v>7759</v>
      </c>
      <c r="D484" s="3" t="s">
        <v>8732</v>
      </c>
      <c r="E484" t="s">
        <v>301</v>
      </c>
      <c r="F484" t="s">
        <v>82</v>
      </c>
      <c r="K484" s="26"/>
      <c r="L484" s="26" t="s">
        <v>83</v>
      </c>
      <c r="M484" t="s">
        <v>85</v>
      </c>
      <c r="N484" t="s">
        <v>84</v>
      </c>
      <c r="O484" s="77" t="s">
        <v>7758</v>
      </c>
    </row>
    <row r="485" spans="1:15" x14ac:dyDescent="0.25">
      <c r="A485" s="63">
        <v>489</v>
      </c>
      <c r="B485" s="63" t="s">
        <v>7660</v>
      </c>
      <c r="C485" s="77" t="s">
        <v>7766</v>
      </c>
      <c r="D485" s="3" t="s">
        <v>8733</v>
      </c>
      <c r="E485" t="s">
        <v>301</v>
      </c>
      <c r="F485" t="s">
        <v>82</v>
      </c>
      <c r="K485" s="26"/>
      <c r="L485" s="26" t="s">
        <v>83</v>
      </c>
      <c r="M485" t="s">
        <v>85</v>
      </c>
      <c r="N485" t="s">
        <v>84</v>
      </c>
      <c r="O485" s="77" t="s">
        <v>7767</v>
      </c>
    </row>
    <row r="486" spans="1:15" x14ac:dyDescent="0.25">
      <c r="A486" s="63">
        <v>490</v>
      </c>
      <c r="B486" s="63" t="s">
        <v>7660</v>
      </c>
      <c r="C486" s="77" t="s">
        <v>7774</v>
      </c>
      <c r="D486" s="3" t="s">
        <v>8734</v>
      </c>
      <c r="E486" t="s">
        <v>301</v>
      </c>
      <c r="F486" t="s">
        <v>82</v>
      </c>
      <c r="K486" s="26"/>
      <c r="L486" s="26" t="s">
        <v>83</v>
      </c>
      <c r="M486" t="s">
        <v>85</v>
      </c>
      <c r="N486" t="s">
        <v>84</v>
      </c>
      <c r="O486" s="77" t="s">
        <v>7773</v>
      </c>
    </row>
    <row r="487" spans="1:15" x14ac:dyDescent="0.25">
      <c r="A487" s="63">
        <v>491</v>
      </c>
      <c r="B487" s="63" t="s">
        <v>7660</v>
      </c>
      <c r="C487" s="77" t="s">
        <v>7930</v>
      </c>
      <c r="D487" s="3" t="s">
        <v>8735</v>
      </c>
      <c r="E487" t="s">
        <v>301</v>
      </c>
      <c r="F487" t="s">
        <v>82</v>
      </c>
      <c r="K487" s="26"/>
      <c r="L487" s="26" t="s">
        <v>83</v>
      </c>
      <c r="M487" t="s">
        <v>85</v>
      </c>
      <c r="N487" t="s">
        <v>84</v>
      </c>
      <c r="O487" s="77" t="s">
        <v>7684</v>
      </c>
    </row>
    <row r="488" spans="1:15" x14ac:dyDescent="0.25">
      <c r="A488" s="63">
        <v>492</v>
      </c>
      <c r="B488" s="63" t="s">
        <v>7660</v>
      </c>
      <c r="C488" s="77" t="s">
        <v>7778</v>
      </c>
      <c r="D488" s="3" t="s">
        <v>8736</v>
      </c>
      <c r="E488" t="s">
        <v>301</v>
      </c>
      <c r="F488" t="s">
        <v>82</v>
      </c>
      <c r="K488" s="26"/>
      <c r="L488" s="26" t="s">
        <v>83</v>
      </c>
      <c r="M488" t="s">
        <v>85</v>
      </c>
      <c r="N488" t="s">
        <v>84</v>
      </c>
      <c r="O488" s="77" t="s">
        <v>7890</v>
      </c>
    </row>
    <row r="489" spans="1:15" x14ac:dyDescent="0.25">
      <c r="A489" s="63">
        <v>493</v>
      </c>
      <c r="B489" s="63" t="s">
        <v>7660</v>
      </c>
      <c r="C489" s="77" t="s">
        <v>7722</v>
      </c>
      <c r="D489" s="3" t="s">
        <v>8737</v>
      </c>
      <c r="E489" t="s">
        <v>301</v>
      </c>
      <c r="F489" t="s">
        <v>82</v>
      </c>
      <c r="K489" s="26"/>
      <c r="L489" s="26" t="s">
        <v>83</v>
      </c>
      <c r="M489" t="s">
        <v>85</v>
      </c>
      <c r="N489" t="s">
        <v>84</v>
      </c>
      <c r="O489" s="77" t="s">
        <v>7685</v>
      </c>
    </row>
    <row r="490" spans="1:15" x14ac:dyDescent="0.25">
      <c r="A490" s="63">
        <v>494</v>
      </c>
      <c r="B490" s="63" t="s">
        <v>7660</v>
      </c>
      <c r="C490" s="77" t="s">
        <v>7832</v>
      </c>
      <c r="D490" s="3" t="s">
        <v>8738</v>
      </c>
      <c r="E490" t="s">
        <v>301</v>
      </c>
      <c r="F490" t="s">
        <v>82</v>
      </c>
      <c r="K490" s="26"/>
      <c r="L490" s="26" t="s">
        <v>83</v>
      </c>
      <c r="M490" t="s">
        <v>85</v>
      </c>
      <c r="N490" t="s">
        <v>84</v>
      </c>
      <c r="O490" s="77" t="s">
        <v>7831</v>
      </c>
    </row>
    <row r="491" spans="1:15" x14ac:dyDescent="0.25">
      <c r="A491" s="63">
        <v>495</v>
      </c>
      <c r="B491" s="63" t="s">
        <v>7660</v>
      </c>
      <c r="C491" s="77" t="s">
        <v>7881</v>
      </c>
      <c r="D491" s="3" t="s">
        <v>8739</v>
      </c>
      <c r="E491" t="s">
        <v>301</v>
      </c>
      <c r="F491" t="s">
        <v>82</v>
      </c>
      <c r="K491" s="26"/>
      <c r="L491" s="26" t="s">
        <v>83</v>
      </c>
      <c r="M491" t="s">
        <v>85</v>
      </c>
      <c r="N491" t="s">
        <v>84</v>
      </c>
      <c r="O491" s="77" t="s">
        <v>7687</v>
      </c>
    </row>
    <row r="492" spans="1:15" x14ac:dyDescent="0.25">
      <c r="A492" s="63">
        <v>496</v>
      </c>
      <c r="B492" s="63" t="s">
        <v>7660</v>
      </c>
      <c r="C492" s="77" t="s">
        <v>7762</v>
      </c>
      <c r="D492" s="3" t="s">
        <v>8740</v>
      </c>
      <c r="E492" t="s">
        <v>301</v>
      </c>
      <c r="F492" t="s">
        <v>82</v>
      </c>
      <c r="K492" s="26"/>
      <c r="L492" s="26" t="s">
        <v>83</v>
      </c>
      <c r="M492" t="s">
        <v>85</v>
      </c>
      <c r="N492" t="s">
        <v>84</v>
      </c>
      <c r="O492" s="77" t="s">
        <v>7763</v>
      </c>
    </row>
    <row r="493" spans="1:15" x14ac:dyDescent="0.25">
      <c r="A493" s="63">
        <v>497</v>
      </c>
      <c r="B493" s="63" t="s">
        <v>7660</v>
      </c>
      <c r="C493" s="77" t="s">
        <v>7724</v>
      </c>
      <c r="D493" s="3" t="s">
        <v>8741</v>
      </c>
      <c r="E493" t="s">
        <v>301</v>
      </c>
      <c r="F493" t="s">
        <v>82</v>
      </c>
      <c r="K493" s="26"/>
      <c r="L493" s="26" t="s">
        <v>83</v>
      </c>
      <c r="M493" t="s">
        <v>85</v>
      </c>
      <c r="N493" t="s">
        <v>84</v>
      </c>
      <c r="O493" s="77" t="s">
        <v>7688</v>
      </c>
    </row>
    <row r="494" spans="1:15" x14ac:dyDescent="0.25">
      <c r="A494" s="63">
        <v>498</v>
      </c>
      <c r="B494" s="63" t="s">
        <v>7660</v>
      </c>
      <c r="C494" s="77" t="s">
        <v>7931</v>
      </c>
      <c r="D494" s="3" t="s">
        <v>8742</v>
      </c>
      <c r="E494" t="s">
        <v>301</v>
      </c>
      <c r="F494" t="s">
        <v>82</v>
      </c>
      <c r="K494" s="26"/>
      <c r="L494" s="26" t="s">
        <v>83</v>
      </c>
      <c r="M494" t="s">
        <v>85</v>
      </c>
      <c r="N494" t="s">
        <v>84</v>
      </c>
      <c r="O494" s="77" t="s">
        <v>7689</v>
      </c>
    </row>
    <row r="495" spans="1:15" x14ac:dyDescent="0.25">
      <c r="A495" s="63">
        <v>499</v>
      </c>
      <c r="B495" s="63" t="s">
        <v>7660</v>
      </c>
      <c r="C495" s="77" t="s">
        <v>7932</v>
      </c>
      <c r="D495" s="3" t="s">
        <v>8743</v>
      </c>
      <c r="E495" t="s">
        <v>301</v>
      </c>
      <c r="F495" t="s">
        <v>82</v>
      </c>
      <c r="K495" s="26"/>
      <c r="L495" s="26" t="s">
        <v>83</v>
      </c>
      <c r="M495" t="s">
        <v>85</v>
      </c>
      <c r="N495" t="s">
        <v>84</v>
      </c>
      <c r="O495" s="77" t="s">
        <v>7690</v>
      </c>
    </row>
    <row r="496" spans="1:15" x14ac:dyDescent="0.25">
      <c r="A496" s="63">
        <v>500</v>
      </c>
      <c r="B496" s="63" t="s">
        <v>7660</v>
      </c>
      <c r="C496" s="77" t="s">
        <v>7725</v>
      </c>
      <c r="D496" s="3" t="s">
        <v>8744</v>
      </c>
      <c r="E496" t="s">
        <v>301</v>
      </c>
      <c r="F496" t="s">
        <v>82</v>
      </c>
      <c r="K496" s="26"/>
      <c r="L496" s="26" t="s">
        <v>83</v>
      </c>
      <c r="M496" t="s">
        <v>85</v>
      </c>
      <c r="N496" t="s">
        <v>84</v>
      </c>
      <c r="O496" s="77" t="s">
        <v>7691</v>
      </c>
    </row>
    <row r="497" spans="1:15" x14ac:dyDescent="0.25">
      <c r="A497" s="63">
        <v>501</v>
      </c>
      <c r="B497" s="63" t="s">
        <v>7660</v>
      </c>
      <c r="C497" s="77" t="s">
        <v>7726</v>
      </c>
      <c r="D497" s="3" t="s">
        <v>8745</v>
      </c>
      <c r="E497" t="s">
        <v>301</v>
      </c>
      <c r="F497" t="s">
        <v>82</v>
      </c>
      <c r="K497" s="26"/>
      <c r="L497" s="26" t="s">
        <v>83</v>
      </c>
      <c r="M497" t="s">
        <v>85</v>
      </c>
      <c r="N497" t="s">
        <v>84</v>
      </c>
      <c r="O497" s="77" t="s">
        <v>7692</v>
      </c>
    </row>
    <row r="498" spans="1:15" x14ac:dyDescent="0.25">
      <c r="A498" s="63">
        <v>502</v>
      </c>
      <c r="B498" s="63" t="s">
        <v>7660</v>
      </c>
      <c r="C498" s="77" t="s">
        <v>7727</v>
      </c>
      <c r="D498" s="3" t="s">
        <v>8746</v>
      </c>
      <c r="E498" t="s">
        <v>301</v>
      </c>
      <c r="F498" t="s">
        <v>82</v>
      </c>
      <c r="K498" s="26"/>
      <c r="L498" s="26" t="s">
        <v>83</v>
      </c>
      <c r="M498" t="s">
        <v>85</v>
      </c>
      <c r="N498" t="s">
        <v>84</v>
      </c>
      <c r="O498" s="77" t="s">
        <v>7678</v>
      </c>
    </row>
    <row r="499" spans="1:15" x14ac:dyDescent="0.25">
      <c r="A499" s="63">
        <v>503</v>
      </c>
      <c r="B499" s="63" t="s">
        <v>7660</v>
      </c>
      <c r="C499" s="77" t="s">
        <v>7728</v>
      </c>
      <c r="D499" s="3" t="s">
        <v>8747</v>
      </c>
      <c r="E499" t="s">
        <v>301</v>
      </c>
      <c r="F499" t="s">
        <v>82</v>
      </c>
      <c r="K499" s="26"/>
      <c r="L499" s="26" t="s">
        <v>83</v>
      </c>
      <c r="M499" t="s">
        <v>85</v>
      </c>
      <c r="N499" t="s">
        <v>84</v>
      </c>
      <c r="O499" s="77" t="s">
        <v>7693</v>
      </c>
    </row>
    <row r="500" spans="1:15" x14ac:dyDescent="0.25">
      <c r="A500" s="63">
        <v>504</v>
      </c>
      <c r="B500" s="63" t="s">
        <v>7660</v>
      </c>
      <c r="C500" s="77" t="s">
        <v>7729</v>
      </c>
      <c r="D500" s="3" t="s">
        <v>8748</v>
      </c>
      <c r="E500" t="s">
        <v>301</v>
      </c>
      <c r="F500" t="s">
        <v>82</v>
      </c>
      <c r="K500" s="26"/>
      <c r="L500" s="26" t="s">
        <v>83</v>
      </c>
      <c r="M500" t="s">
        <v>85</v>
      </c>
      <c r="N500" t="s">
        <v>84</v>
      </c>
      <c r="O500" s="77" t="s">
        <v>7694</v>
      </c>
    </row>
    <row r="501" spans="1:15" x14ac:dyDescent="0.25">
      <c r="A501" s="63">
        <v>505</v>
      </c>
      <c r="B501" s="63" t="s">
        <v>7660</v>
      </c>
      <c r="C501" s="77" t="s">
        <v>7770</v>
      </c>
      <c r="D501" s="3" t="s">
        <v>8749</v>
      </c>
      <c r="E501" t="s">
        <v>301</v>
      </c>
      <c r="F501" t="s">
        <v>82</v>
      </c>
      <c r="K501" s="26"/>
      <c r="L501" s="26" t="s">
        <v>83</v>
      </c>
      <c r="M501" t="s">
        <v>85</v>
      </c>
      <c r="N501" t="s">
        <v>84</v>
      </c>
      <c r="O501" s="77" t="s">
        <v>7769</v>
      </c>
    </row>
    <row r="502" spans="1:15" x14ac:dyDescent="0.25">
      <c r="A502" s="63">
        <v>506</v>
      </c>
      <c r="B502" s="63" t="s">
        <v>7660</v>
      </c>
      <c r="C502" s="77" t="s">
        <v>7730</v>
      </c>
      <c r="D502" s="3" t="s">
        <v>8750</v>
      </c>
      <c r="E502" t="s">
        <v>301</v>
      </c>
      <c r="F502" t="s">
        <v>82</v>
      </c>
      <c r="K502" s="26"/>
      <c r="L502" s="26" t="s">
        <v>83</v>
      </c>
      <c r="M502" t="s">
        <v>85</v>
      </c>
      <c r="N502" t="s">
        <v>84</v>
      </c>
      <c r="O502" s="77" t="s">
        <v>7695</v>
      </c>
    </row>
    <row r="503" spans="1:15" x14ac:dyDescent="0.25">
      <c r="A503" s="63">
        <v>507</v>
      </c>
      <c r="B503" s="63" t="s">
        <v>7660</v>
      </c>
      <c r="C503" s="77" t="s">
        <v>7732</v>
      </c>
      <c r="D503" s="3" t="s">
        <v>8751</v>
      </c>
      <c r="E503" t="s">
        <v>301</v>
      </c>
      <c r="F503" t="s">
        <v>82</v>
      </c>
      <c r="K503" s="26"/>
      <c r="L503" s="26" t="s">
        <v>83</v>
      </c>
      <c r="M503" t="s">
        <v>85</v>
      </c>
      <c r="N503" t="s">
        <v>84</v>
      </c>
      <c r="O503" s="77" t="s">
        <v>7698</v>
      </c>
    </row>
    <row r="504" spans="1:15" x14ac:dyDescent="0.25">
      <c r="A504" s="63">
        <v>508</v>
      </c>
      <c r="B504" s="63" t="s">
        <v>7660</v>
      </c>
      <c r="C504" s="77" t="s">
        <v>8193</v>
      </c>
      <c r="D504" s="3" t="s">
        <v>8752</v>
      </c>
      <c r="E504" t="s">
        <v>301</v>
      </c>
      <c r="F504" t="s">
        <v>82</v>
      </c>
      <c r="K504" s="26"/>
      <c r="L504" s="26" t="s">
        <v>83</v>
      </c>
      <c r="M504" t="s">
        <v>85</v>
      </c>
      <c r="N504" t="s">
        <v>84</v>
      </c>
      <c r="O504" s="77" t="s">
        <v>8195</v>
      </c>
    </row>
    <row r="505" spans="1:15" x14ac:dyDescent="0.25">
      <c r="A505" s="63">
        <v>509</v>
      </c>
      <c r="B505" s="63" t="s">
        <v>7660</v>
      </c>
      <c r="C505" s="77" t="s">
        <v>7895</v>
      </c>
      <c r="D505" s="3" t="s">
        <v>8753</v>
      </c>
      <c r="E505" t="s">
        <v>301</v>
      </c>
      <c r="F505" t="s">
        <v>82</v>
      </c>
      <c r="K505" s="26"/>
      <c r="L505" s="26" t="s">
        <v>83</v>
      </c>
      <c r="M505" t="s">
        <v>85</v>
      </c>
      <c r="N505" t="s">
        <v>84</v>
      </c>
      <c r="O505" s="77" t="s">
        <v>7768</v>
      </c>
    </row>
    <row r="506" spans="1:15" x14ac:dyDescent="0.25">
      <c r="A506" s="63">
        <v>510</v>
      </c>
      <c r="B506" s="63" t="s">
        <v>7660</v>
      </c>
      <c r="C506" s="77" t="s">
        <v>8225</v>
      </c>
      <c r="D506" s="3" t="s">
        <v>8754</v>
      </c>
      <c r="E506" t="s">
        <v>301</v>
      </c>
      <c r="F506" t="s">
        <v>82</v>
      </c>
      <c r="K506" s="26"/>
      <c r="L506" s="26" t="s">
        <v>83</v>
      </c>
      <c r="M506" t="s">
        <v>85</v>
      </c>
      <c r="N506" t="s">
        <v>84</v>
      </c>
      <c r="O506" s="77" t="s">
        <v>8216</v>
      </c>
    </row>
    <row r="507" spans="1:15" x14ac:dyDescent="0.25">
      <c r="A507" s="63">
        <v>511</v>
      </c>
      <c r="B507" s="63" t="s">
        <v>7660</v>
      </c>
      <c r="C507" s="77" t="s">
        <v>7733</v>
      </c>
      <c r="D507" s="3" t="s">
        <v>8755</v>
      </c>
      <c r="E507" t="s">
        <v>301</v>
      </c>
      <c r="F507" t="s">
        <v>82</v>
      </c>
      <c r="K507" s="26"/>
      <c r="L507" s="26" t="s">
        <v>83</v>
      </c>
      <c r="M507" t="s">
        <v>85</v>
      </c>
      <c r="N507" t="s">
        <v>84</v>
      </c>
      <c r="O507" s="77" t="s">
        <v>7699</v>
      </c>
    </row>
    <row r="508" spans="1:15" x14ac:dyDescent="0.25">
      <c r="A508" s="63">
        <v>512</v>
      </c>
      <c r="B508" s="63" t="s">
        <v>7660</v>
      </c>
      <c r="C508" s="77" t="s">
        <v>7754</v>
      </c>
      <c r="D508" s="3" t="s">
        <v>8756</v>
      </c>
      <c r="E508" t="s">
        <v>301</v>
      </c>
      <c r="F508" t="s">
        <v>82</v>
      </c>
      <c r="K508" s="26"/>
      <c r="L508" s="26" t="s">
        <v>83</v>
      </c>
      <c r="M508" t="s">
        <v>85</v>
      </c>
      <c r="N508" t="s">
        <v>84</v>
      </c>
      <c r="O508" s="77" t="s">
        <v>7755</v>
      </c>
    </row>
    <row r="509" spans="1:15" x14ac:dyDescent="0.25">
      <c r="A509" s="63">
        <v>513</v>
      </c>
      <c r="B509" s="63" t="s">
        <v>7660</v>
      </c>
      <c r="C509" s="77" t="s">
        <v>7734</v>
      </c>
      <c r="D509" s="3" t="s">
        <v>8757</v>
      </c>
      <c r="E509" t="s">
        <v>301</v>
      </c>
      <c r="F509" t="s">
        <v>82</v>
      </c>
      <c r="K509" s="26"/>
      <c r="L509" s="26" t="s">
        <v>83</v>
      </c>
      <c r="M509" t="s">
        <v>85</v>
      </c>
      <c r="N509" t="s">
        <v>84</v>
      </c>
      <c r="O509" s="77" t="s">
        <v>7700</v>
      </c>
    </row>
    <row r="510" spans="1:15" x14ac:dyDescent="0.25">
      <c r="A510" s="63">
        <v>514</v>
      </c>
      <c r="B510" s="63" t="s">
        <v>7660</v>
      </c>
      <c r="C510" s="77" t="s">
        <v>7933</v>
      </c>
      <c r="D510" s="3" t="s">
        <v>8758</v>
      </c>
      <c r="E510" t="s">
        <v>301</v>
      </c>
      <c r="F510" t="s">
        <v>82</v>
      </c>
      <c r="K510" s="26"/>
      <c r="L510" s="26" t="s">
        <v>83</v>
      </c>
      <c r="M510" t="s">
        <v>85</v>
      </c>
      <c r="N510" t="s">
        <v>84</v>
      </c>
      <c r="O510" s="77" t="s">
        <v>7701</v>
      </c>
    </row>
    <row r="511" spans="1:15" x14ac:dyDescent="0.25">
      <c r="A511" s="63">
        <v>515</v>
      </c>
      <c r="B511" s="63" t="s">
        <v>7660</v>
      </c>
      <c r="C511" s="77" t="s">
        <v>7891</v>
      </c>
      <c r="D511" s="3" t="s">
        <v>8759</v>
      </c>
      <c r="E511" t="s">
        <v>301</v>
      </c>
      <c r="F511" t="s">
        <v>82</v>
      </c>
      <c r="K511" s="26"/>
      <c r="L511" s="26" t="s">
        <v>83</v>
      </c>
      <c r="M511" t="s">
        <v>85</v>
      </c>
      <c r="N511" t="s">
        <v>84</v>
      </c>
      <c r="O511" s="77" t="s">
        <v>7892</v>
      </c>
    </row>
    <row r="512" spans="1:15" x14ac:dyDescent="0.25">
      <c r="A512" s="63">
        <v>516</v>
      </c>
      <c r="B512" s="63" t="s">
        <v>7660</v>
      </c>
      <c r="C512" s="77" t="s">
        <v>7800</v>
      </c>
      <c r="D512" s="3" t="s">
        <v>8760</v>
      </c>
      <c r="E512" t="s">
        <v>301</v>
      </c>
      <c r="F512" t="s">
        <v>82</v>
      </c>
      <c r="K512" s="26"/>
      <c r="L512" s="26" t="s">
        <v>83</v>
      </c>
      <c r="M512" t="s">
        <v>85</v>
      </c>
      <c r="N512" t="s">
        <v>84</v>
      </c>
      <c r="O512" s="77" t="s">
        <v>7747</v>
      </c>
    </row>
    <row r="513" spans="1:15" x14ac:dyDescent="0.25">
      <c r="A513" s="63">
        <v>517</v>
      </c>
      <c r="B513" s="63" t="s">
        <v>7660</v>
      </c>
      <c r="C513" s="77" t="s">
        <v>7735</v>
      </c>
      <c r="D513" s="3" t="s">
        <v>8761</v>
      </c>
      <c r="E513" t="s">
        <v>301</v>
      </c>
      <c r="F513" t="s">
        <v>82</v>
      </c>
      <c r="K513" s="26"/>
      <c r="L513" s="26" t="s">
        <v>83</v>
      </c>
      <c r="M513" t="s">
        <v>85</v>
      </c>
      <c r="N513" t="s">
        <v>84</v>
      </c>
      <c r="O513" s="77" t="s">
        <v>7702</v>
      </c>
    </row>
    <row r="514" spans="1:15" x14ac:dyDescent="0.25">
      <c r="A514" s="63">
        <v>518</v>
      </c>
      <c r="B514" s="63" t="s">
        <v>7660</v>
      </c>
      <c r="C514" s="77" t="s">
        <v>7736</v>
      </c>
      <c r="D514" s="3" t="s">
        <v>8762</v>
      </c>
      <c r="E514" t="s">
        <v>301</v>
      </c>
      <c r="F514" t="s">
        <v>82</v>
      </c>
      <c r="K514" s="26"/>
      <c r="L514" s="26" t="s">
        <v>83</v>
      </c>
      <c r="M514" t="s">
        <v>85</v>
      </c>
      <c r="N514" t="s">
        <v>84</v>
      </c>
      <c r="O514" s="77" t="s">
        <v>7703</v>
      </c>
    </row>
    <row r="515" spans="1:15" x14ac:dyDescent="0.25">
      <c r="A515" s="63">
        <v>519</v>
      </c>
      <c r="B515" s="63" t="s">
        <v>7660</v>
      </c>
      <c r="C515" s="77" t="s">
        <v>7934</v>
      </c>
      <c r="D515" s="3" t="s">
        <v>8763</v>
      </c>
      <c r="E515" t="s">
        <v>301</v>
      </c>
      <c r="F515" t="s">
        <v>82</v>
      </c>
      <c r="K515" s="26"/>
      <c r="L515" s="26" t="s">
        <v>83</v>
      </c>
      <c r="M515" t="s">
        <v>85</v>
      </c>
      <c r="N515" t="s">
        <v>84</v>
      </c>
      <c r="O515" s="77" t="s">
        <v>7704</v>
      </c>
    </row>
    <row r="516" spans="1:15" x14ac:dyDescent="0.25">
      <c r="A516" s="63">
        <v>520</v>
      </c>
      <c r="B516" s="63" t="s">
        <v>7660</v>
      </c>
      <c r="C516" s="77" t="s">
        <v>7737</v>
      </c>
      <c r="D516" s="3" t="s">
        <v>8764</v>
      </c>
      <c r="E516" t="s">
        <v>301</v>
      </c>
      <c r="F516" t="s">
        <v>82</v>
      </c>
      <c r="K516" s="26"/>
      <c r="L516" s="26" t="s">
        <v>83</v>
      </c>
      <c r="M516" t="s">
        <v>85</v>
      </c>
      <c r="N516" t="s">
        <v>84</v>
      </c>
      <c r="O516" s="77" t="s">
        <v>7705</v>
      </c>
    </row>
    <row r="517" spans="1:15" x14ac:dyDescent="0.25">
      <c r="A517" s="63">
        <v>521</v>
      </c>
      <c r="B517" s="63" t="s">
        <v>7660</v>
      </c>
      <c r="C517" s="77" t="s">
        <v>7799</v>
      </c>
      <c r="D517" s="3" t="s">
        <v>8765</v>
      </c>
      <c r="E517" t="s">
        <v>301</v>
      </c>
      <c r="F517" t="s">
        <v>82</v>
      </c>
      <c r="K517" s="26"/>
      <c r="L517" s="26" t="s">
        <v>83</v>
      </c>
      <c r="M517" t="s">
        <v>85</v>
      </c>
      <c r="N517" t="s">
        <v>84</v>
      </c>
      <c r="O517" s="77" t="s">
        <v>7798</v>
      </c>
    </row>
    <row r="518" spans="1:15" x14ac:dyDescent="0.25">
      <c r="A518" s="63">
        <v>522</v>
      </c>
      <c r="B518" s="63" t="s">
        <v>7660</v>
      </c>
      <c r="C518" s="77" t="s">
        <v>7738</v>
      </c>
      <c r="D518" s="3" t="s">
        <v>8766</v>
      </c>
      <c r="E518" t="s">
        <v>301</v>
      </c>
      <c r="F518" t="s">
        <v>82</v>
      </c>
      <c r="K518" s="26"/>
      <c r="L518" s="26" t="s">
        <v>83</v>
      </c>
      <c r="M518" t="s">
        <v>85</v>
      </c>
      <c r="N518" t="s">
        <v>84</v>
      </c>
      <c r="O518" s="77" t="s">
        <v>7706</v>
      </c>
    </row>
    <row r="519" spans="1:15" x14ac:dyDescent="0.25">
      <c r="A519" s="63">
        <v>523</v>
      </c>
      <c r="B519" s="63" t="s">
        <v>7660</v>
      </c>
      <c r="C519" s="77" t="s">
        <v>7745</v>
      </c>
      <c r="D519" s="3" t="s">
        <v>8767</v>
      </c>
      <c r="E519" t="s">
        <v>301</v>
      </c>
      <c r="F519" t="s">
        <v>82</v>
      </c>
      <c r="K519" s="26"/>
      <c r="L519" s="26" t="s">
        <v>83</v>
      </c>
      <c r="M519" t="s">
        <v>85</v>
      </c>
      <c r="N519" t="s">
        <v>84</v>
      </c>
      <c r="O519" s="77" t="s">
        <v>7935</v>
      </c>
    </row>
    <row r="520" spans="1:15" x14ac:dyDescent="0.25">
      <c r="A520" s="63">
        <v>524</v>
      </c>
      <c r="B520" s="63" t="s">
        <v>7660</v>
      </c>
      <c r="C520" s="77" t="s">
        <v>7936</v>
      </c>
      <c r="D520" s="3" t="s">
        <v>8768</v>
      </c>
      <c r="E520" t="s">
        <v>301</v>
      </c>
      <c r="F520" t="s">
        <v>82</v>
      </c>
      <c r="K520" s="26"/>
      <c r="L520" s="26" t="s">
        <v>83</v>
      </c>
      <c r="M520" t="s">
        <v>85</v>
      </c>
      <c r="N520" t="s">
        <v>84</v>
      </c>
      <c r="O520" s="77" t="s">
        <v>7707</v>
      </c>
    </row>
    <row r="521" spans="1:15" x14ac:dyDescent="0.25">
      <c r="A521" s="63">
        <v>525</v>
      </c>
      <c r="B521" s="63" t="s">
        <v>7660</v>
      </c>
      <c r="C521" s="77" t="s">
        <v>7937</v>
      </c>
      <c r="D521" s="3" t="s">
        <v>8769</v>
      </c>
      <c r="E521" t="s">
        <v>301</v>
      </c>
      <c r="F521" t="s">
        <v>82</v>
      </c>
      <c r="K521" s="26"/>
      <c r="L521" s="26" t="s">
        <v>83</v>
      </c>
      <c r="M521" t="s">
        <v>85</v>
      </c>
      <c r="N521" t="s">
        <v>84</v>
      </c>
      <c r="O521" s="77" t="s">
        <v>7938</v>
      </c>
    </row>
    <row r="522" spans="1:15" x14ac:dyDescent="0.25">
      <c r="A522" s="63">
        <v>526</v>
      </c>
      <c r="B522" s="63" t="s">
        <v>7660</v>
      </c>
      <c r="C522" s="77" t="s">
        <v>7793</v>
      </c>
      <c r="D522" s="3" t="s">
        <v>8770</v>
      </c>
      <c r="E522" t="s">
        <v>301</v>
      </c>
      <c r="F522" t="s">
        <v>82</v>
      </c>
      <c r="K522" s="26"/>
      <c r="L522" s="26" t="s">
        <v>83</v>
      </c>
      <c r="M522" t="s">
        <v>85</v>
      </c>
      <c r="N522" t="s">
        <v>84</v>
      </c>
      <c r="O522" s="77" t="s">
        <v>7792</v>
      </c>
    </row>
    <row r="523" spans="1:15" x14ac:dyDescent="0.25">
      <c r="A523" s="63">
        <v>527</v>
      </c>
      <c r="B523" s="63" t="s">
        <v>7660</v>
      </c>
      <c r="C523" s="77" t="s">
        <v>7791</v>
      </c>
      <c r="D523" s="3" t="s">
        <v>8771</v>
      </c>
      <c r="E523" t="s">
        <v>301</v>
      </c>
      <c r="F523" t="s">
        <v>82</v>
      </c>
      <c r="K523" s="26"/>
      <c r="L523" s="26" t="s">
        <v>83</v>
      </c>
      <c r="M523" t="s">
        <v>85</v>
      </c>
      <c r="N523" t="s">
        <v>84</v>
      </c>
      <c r="O523" s="77" t="s">
        <v>7790</v>
      </c>
    </row>
    <row r="524" spans="1:15" x14ac:dyDescent="0.25">
      <c r="A524" s="63">
        <v>528</v>
      </c>
      <c r="B524" s="63" t="s">
        <v>7660</v>
      </c>
      <c r="C524" s="77" t="s">
        <v>8226</v>
      </c>
      <c r="D524" s="3" t="s">
        <v>8772</v>
      </c>
      <c r="E524" t="s">
        <v>301</v>
      </c>
      <c r="F524" t="s">
        <v>82</v>
      </c>
      <c r="K524" s="26"/>
      <c r="L524" s="26" t="s">
        <v>83</v>
      </c>
      <c r="M524" t="s">
        <v>85</v>
      </c>
      <c r="N524" t="s">
        <v>84</v>
      </c>
      <c r="O524" s="77" t="s">
        <v>8218</v>
      </c>
    </row>
    <row r="525" spans="1:15" x14ac:dyDescent="0.25">
      <c r="A525" s="63">
        <v>529</v>
      </c>
      <c r="B525" s="63" t="s">
        <v>7660</v>
      </c>
      <c r="C525" s="77" t="s">
        <v>7739</v>
      </c>
      <c r="D525" s="3" t="s">
        <v>8773</v>
      </c>
      <c r="E525" t="s">
        <v>301</v>
      </c>
      <c r="F525" t="s">
        <v>82</v>
      </c>
      <c r="K525" s="26"/>
      <c r="L525" s="26" t="s">
        <v>83</v>
      </c>
      <c r="M525" t="s">
        <v>85</v>
      </c>
      <c r="N525" t="s">
        <v>84</v>
      </c>
      <c r="O525" s="77" t="s">
        <v>7708</v>
      </c>
    </row>
    <row r="526" spans="1:15" x14ac:dyDescent="0.25">
      <c r="A526" s="63">
        <v>530</v>
      </c>
      <c r="B526" s="63" t="s">
        <v>7660</v>
      </c>
      <c r="C526" s="77" t="s">
        <v>7757</v>
      </c>
      <c r="D526" s="3" t="s">
        <v>8774</v>
      </c>
      <c r="E526" t="s">
        <v>301</v>
      </c>
      <c r="F526" t="s">
        <v>82</v>
      </c>
      <c r="K526" s="26"/>
      <c r="L526" s="26" t="s">
        <v>83</v>
      </c>
      <c r="M526" t="s">
        <v>85</v>
      </c>
      <c r="N526" t="s">
        <v>84</v>
      </c>
      <c r="O526" s="77" t="s">
        <v>7756</v>
      </c>
    </row>
    <row r="527" spans="1:15" x14ac:dyDescent="0.25">
      <c r="A527" s="63">
        <v>531</v>
      </c>
      <c r="B527" s="63" t="s">
        <v>7660</v>
      </c>
      <c r="C527" s="77" t="s">
        <v>7740</v>
      </c>
      <c r="D527" s="3" t="s">
        <v>8775</v>
      </c>
      <c r="E527" t="s">
        <v>301</v>
      </c>
      <c r="F527" t="s">
        <v>82</v>
      </c>
      <c r="K527" s="26"/>
      <c r="L527" s="26" t="s">
        <v>83</v>
      </c>
      <c r="M527" t="s">
        <v>85</v>
      </c>
      <c r="N527" t="s">
        <v>84</v>
      </c>
      <c r="O527" s="77" t="s">
        <v>7709</v>
      </c>
    </row>
    <row r="528" spans="1:15" x14ac:dyDescent="0.25">
      <c r="A528" s="63">
        <v>532</v>
      </c>
      <c r="B528" s="63" t="s">
        <v>7660</v>
      </c>
      <c r="C528" s="77" t="s">
        <v>7741</v>
      </c>
      <c r="D528" s="3" t="s">
        <v>8776</v>
      </c>
      <c r="E528" t="s">
        <v>301</v>
      </c>
      <c r="F528" t="s">
        <v>82</v>
      </c>
      <c r="K528" s="26"/>
      <c r="L528" s="26" t="s">
        <v>83</v>
      </c>
      <c r="M528" t="s">
        <v>85</v>
      </c>
      <c r="N528" t="s">
        <v>84</v>
      </c>
      <c r="O528" s="77" t="s">
        <v>7710</v>
      </c>
    </row>
    <row r="529" spans="1:15" x14ac:dyDescent="0.25">
      <c r="A529" s="63">
        <v>533</v>
      </c>
      <c r="B529" s="63" t="s">
        <v>7660</v>
      </c>
      <c r="C529" s="77" t="s">
        <v>7842</v>
      </c>
      <c r="D529" s="3" t="s">
        <v>8777</v>
      </c>
      <c r="E529" t="s">
        <v>301</v>
      </c>
      <c r="F529" t="s">
        <v>82</v>
      </c>
      <c r="K529" s="26"/>
      <c r="L529" s="26" t="s">
        <v>83</v>
      </c>
      <c r="M529" t="s">
        <v>85</v>
      </c>
      <c r="N529" t="s">
        <v>84</v>
      </c>
      <c r="O529" s="77" t="s">
        <v>7711</v>
      </c>
    </row>
    <row r="530" spans="1:15" x14ac:dyDescent="0.25">
      <c r="A530" s="63">
        <v>534</v>
      </c>
      <c r="B530" s="63" t="s">
        <v>7660</v>
      </c>
      <c r="C530" s="77" t="s">
        <v>8194</v>
      </c>
      <c r="D530" s="3" t="s">
        <v>8778</v>
      </c>
      <c r="E530" t="s">
        <v>301</v>
      </c>
      <c r="F530" t="s">
        <v>82</v>
      </c>
      <c r="K530" s="26"/>
      <c r="L530" s="26" t="s">
        <v>83</v>
      </c>
      <c r="M530" t="s">
        <v>85</v>
      </c>
      <c r="N530" t="s">
        <v>84</v>
      </c>
      <c r="O530" s="77" t="s">
        <v>8196</v>
      </c>
    </row>
    <row r="531" spans="1:15" x14ac:dyDescent="0.25">
      <c r="A531" s="63">
        <v>535</v>
      </c>
      <c r="B531" s="63" t="s">
        <v>7660</v>
      </c>
      <c r="C531" s="77" t="s">
        <v>7742</v>
      </c>
      <c r="D531" s="3" t="s">
        <v>8779</v>
      </c>
      <c r="E531" t="s">
        <v>301</v>
      </c>
      <c r="F531" t="s">
        <v>82</v>
      </c>
      <c r="K531" s="26"/>
      <c r="L531" s="26" t="s">
        <v>83</v>
      </c>
      <c r="M531" t="s">
        <v>85</v>
      </c>
      <c r="N531" t="s">
        <v>84</v>
      </c>
      <c r="O531" s="77" t="s">
        <v>7712</v>
      </c>
    </row>
    <row r="532" spans="1:15" x14ac:dyDescent="0.25">
      <c r="A532" s="63">
        <v>536</v>
      </c>
      <c r="B532" s="63" t="s">
        <v>7660</v>
      </c>
      <c r="C532" s="77" t="s">
        <v>7743</v>
      </c>
      <c r="D532" s="3" t="s">
        <v>8780</v>
      </c>
      <c r="E532" t="s">
        <v>301</v>
      </c>
      <c r="F532" t="s">
        <v>82</v>
      </c>
      <c r="K532" s="26"/>
      <c r="L532" s="26" t="s">
        <v>83</v>
      </c>
      <c r="M532" t="s">
        <v>85</v>
      </c>
      <c r="N532" t="s">
        <v>84</v>
      </c>
      <c r="O532" s="77" t="s">
        <v>7713</v>
      </c>
    </row>
    <row r="533" spans="1:15" x14ac:dyDescent="0.25">
      <c r="A533" s="63">
        <v>537</v>
      </c>
      <c r="B533" s="63" t="s">
        <v>7660</v>
      </c>
      <c r="C533" s="77" t="s">
        <v>8227</v>
      </c>
      <c r="D533" s="3" t="s">
        <v>8781</v>
      </c>
      <c r="E533" t="s">
        <v>301</v>
      </c>
      <c r="F533" t="s">
        <v>82</v>
      </c>
      <c r="K533" s="26"/>
      <c r="L533" s="26" t="s">
        <v>83</v>
      </c>
      <c r="M533" t="s">
        <v>85</v>
      </c>
      <c r="N533" t="s">
        <v>84</v>
      </c>
      <c r="O533" s="77" t="s">
        <v>8217</v>
      </c>
    </row>
    <row r="534" spans="1:15" x14ac:dyDescent="0.25">
      <c r="A534" s="63">
        <v>538</v>
      </c>
      <c r="B534" s="63" t="s">
        <v>7660</v>
      </c>
      <c r="C534" s="77" t="s">
        <v>7812</v>
      </c>
      <c r="D534" s="3" t="s">
        <v>8782</v>
      </c>
      <c r="E534" t="s">
        <v>301</v>
      </c>
      <c r="F534" t="s">
        <v>82</v>
      </c>
      <c r="K534" s="26"/>
      <c r="L534" s="26" t="s">
        <v>83</v>
      </c>
      <c r="M534" t="s">
        <v>85</v>
      </c>
      <c r="N534" t="s">
        <v>84</v>
      </c>
      <c r="O534" s="77" t="s">
        <v>7897</v>
      </c>
    </row>
    <row r="535" spans="1:15" x14ac:dyDescent="0.25">
      <c r="A535" s="63">
        <v>539</v>
      </c>
      <c r="B535" s="63" t="s">
        <v>7660</v>
      </c>
      <c r="C535" s="77" t="s">
        <v>7776</v>
      </c>
      <c r="D535" s="3" t="s">
        <v>8783</v>
      </c>
      <c r="E535" t="s">
        <v>301</v>
      </c>
      <c r="F535" t="s">
        <v>82</v>
      </c>
      <c r="K535" s="26"/>
      <c r="L535" s="26" t="s">
        <v>83</v>
      </c>
      <c r="M535" t="s">
        <v>85</v>
      </c>
      <c r="N535" t="s">
        <v>84</v>
      </c>
      <c r="O535" s="77" t="s">
        <v>7775</v>
      </c>
    </row>
    <row r="536" spans="1:15" x14ac:dyDescent="0.25">
      <c r="A536" s="63">
        <v>540</v>
      </c>
      <c r="B536" s="63" t="s">
        <v>7660</v>
      </c>
      <c r="C536" s="77" t="s">
        <v>7761</v>
      </c>
      <c r="D536" s="3" t="s">
        <v>8784</v>
      </c>
      <c r="E536" t="s">
        <v>301</v>
      </c>
      <c r="F536" t="s">
        <v>82</v>
      </c>
      <c r="K536" s="26"/>
      <c r="L536" s="26" t="s">
        <v>83</v>
      </c>
      <c r="M536" t="s">
        <v>85</v>
      </c>
      <c r="N536" t="s">
        <v>84</v>
      </c>
      <c r="O536" s="77" t="s">
        <v>7760</v>
      </c>
    </row>
    <row r="537" spans="1:15" x14ac:dyDescent="0.25">
      <c r="A537" s="63">
        <v>541</v>
      </c>
      <c r="B537" s="63" t="s">
        <v>7660</v>
      </c>
      <c r="C537" s="77" t="s">
        <v>7559</v>
      </c>
      <c r="D537" s="3" t="s">
        <v>8785</v>
      </c>
      <c r="E537" t="s">
        <v>88</v>
      </c>
      <c r="F537" t="s">
        <v>82</v>
      </c>
      <c r="K537" s="26" t="s">
        <v>7233</v>
      </c>
      <c r="L537" s="26" t="s">
        <v>83</v>
      </c>
      <c r="M537" t="s">
        <v>85</v>
      </c>
      <c r="N537" t="s">
        <v>84</v>
      </c>
      <c r="O537" s="77" t="s">
        <v>7560</v>
      </c>
    </row>
    <row r="538" spans="1:15" x14ac:dyDescent="0.25">
      <c r="A538" s="63">
        <v>542</v>
      </c>
      <c r="B538" s="63" t="s">
        <v>7660</v>
      </c>
      <c r="C538" s="77" t="s">
        <v>7502</v>
      </c>
      <c r="D538" s="3" t="s">
        <v>8786</v>
      </c>
      <c r="E538" t="s">
        <v>7274</v>
      </c>
      <c r="F538" t="s">
        <v>82</v>
      </c>
      <c r="L538" t="s">
        <v>83</v>
      </c>
      <c r="M538" t="s">
        <v>84</v>
      </c>
      <c r="N538" t="s">
        <v>84</v>
      </c>
      <c r="O538" s="77" t="s">
        <v>7495</v>
      </c>
    </row>
    <row r="539" spans="1:15" x14ac:dyDescent="0.25">
      <c r="A539" s="63">
        <v>543</v>
      </c>
      <c r="B539" s="63" t="s">
        <v>7660</v>
      </c>
      <c r="C539" s="77" t="s">
        <v>7838</v>
      </c>
      <c r="D539" s="3" t="s">
        <v>8787</v>
      </c>
      <c r="E539" t="s">
        <v>88</v>
      </c>
      <c r="F539" t="s">
        <v>82</v>
      </c>
      <c r="K539" s="26" t="s">
        <v>7233</v>
      </c>
      <c r="L539" s="26" t="s">
        <v>83</v>
      </c>
      <c r="M539" t="s">
        <v>85</v>
      </c>
      <c r="N539" t="s">
        <v>84</v>
      </c>
      <c r="O539" s="77" t="s">
        <v>7607</v>
      </c>
    </row>
    <row r="540" spans="1:15" x14ac:dyDescent="0.25">
      <c r="A540" s="63">
        <v>544</v>
      </c>
      <c r="B540" s="63" t="s">
        <v>7660</v>
      </c>
      <c r="C540" s="77" t="s">
        <v>7752</v>
      </c>
      <c r="D540" s="3" t="s">
        <v>8788</v>
      </c>
      <c r="E540" t="s">
        <v>301</v>
      </c>
      <c r="F540" t="s">
        <v>82</v>
      </c>
      <c r="K540" s="26"/>
      <c r="L540" s="26" t="s">
        <v>83</v>
      </c>
      <c r="M540" t="s">
        <v>85</v>
      </c>
      <c r="N540" t="s">
        <v>84</v>
      </c>
      <c r="O540" s="77" t="s">
        <v>7751</v>
      </c>
    </row>
    <row r="541" spans="1:15" x14ac:dyDescent="0.25">
      <c r="A541" s="63">
        <v>545</v>
      </c>
      <c r="B541" s="63" t="s">
        <v>7660</v>
      </c>
      <c r="C541" s="77" t="s">
        <v>7797</v>
      </c>
      <c r="D541" s="3" t="s">
        <v>8789</v>
      </c>
      <c r="E541" t="s">
        <v>301</v>
      </c>
      <c r="F541" t="s">
        <v>82</v>
      </c>
      <c r="K541" s="26"/>
      <c r="L541" s="26" t="s">
        <v>83</v>
      </c>
      <c r="M541" t="s">
        <v>85</v>
      </c>
      <c r="N541" t="s">
        <v>84</v>
      </c>
      <c r="O541" s="77" t="s">
        <v>7796</v>
      </c>
    </row>
    <row r="542" spans="1:15" x14ac:dyDescent="0.25">
      <c r="A542" s="63">
        <v>546</v>
      </c>
      <c r="B542" s="63" t="s">
        <v>7660</v>
      </c>
      <c r="C542" s="77" t="s">
        <v>7525</v>
      </c>
      <c r="D542" s="3" t="s">
        <v>8790</v>
      </c>
      <c r="E542" t="s">
        <v>301</v>
      </c>
      <c r="F542" t="s">
        <v>82</v>
      </c>
      <c r="K542" s="26"/>
      <c r="L542" s="26" t="s">
        <v>83</v>
      </c>
      <c r="M542" t="s">
        <v>85</v>
      </c>
      <c r="N542" t="s">
        <v>84</v>
      </c>
      <c r="O542" s="77" t="s">
        <v>7753</v>
      </c>
    </row>
    <row r="543" spans="1:15" x14ac:dyDescent="0.25">
      <c r="A543" s="63">
        <v>547</v>
      </c>
      <c r="B543" s="63" t="s">
        <v>7660</v>
      </c>
      <c r="C543" s="77" t="s">
        <v>7553</v>
      </c>
      <c r="D543" s="3" t="s">
        <v>8791</v>
      </c>
      <c r="E543" t="s">
        <v>301</v>
      </c>
      <c r="F543" t="s">
        <v>82</v>
      </c>
      <c r="K543" s="26"/>
      <c r="L543" s="26" t="s">
        <v>83</v>
      </c>
      <c r="M543" t="s">
        <v>85</v>
      </c>
      <c r="N543" t="s">
        <v>84</v>
      </c>
      <c r="O543" s="77" t="s">
        <v>7554</v>
      </c>
    </row>
    <row r="544" spans="1:15" x14ac:dyDescent="0.25">
      <c r="A544" s="63">
        <v>548</v>
      </c>
      <c r="B544" s="63" t="s">
        <v>7660</v>
      </c>
      <c r="C544" s="77" t="s">
        <v>7527</v>
      </c>
      <c r="D544" s="3" t="s">
        <v>8792</v>
      </c>
      <c r="E544" t="s">
        <v>301</v>
      </c>
      <c r="F544" t="s">
        <v>82</v>
      </c>
      <c r="K544" s="26"/>
      <c r="L544" s="26" t="s">
        <v>83</v>
      </c>
      <c r="M544" t="s">
        <v>85</v>
      </c>
      <c r="N544" t="s">
        <v>84</v>
      </c>
      <c r="O544" s="77" t="s">
        <v>7526</v>
      </c>
    </row>
    <row r="545" spans="1:15" x14ac:dyDescent="0.25">
      <c r="A545" s="63">
        <v>549</v>
      </c>
      <c r="B545" s="63" t="s">
        <v>7660</v>
      </c>
      <c r="C545" s="77" t="s">
        <v>7823</v>
      </c>
      <c r="D545" s="3" t="s">
        <v>8793</v>
      </c>
      <c r="E545" t="s">
        <v>301</v>
      </c>
      <c r="F545" t="s">
        <v>82</v>
      </c>
      <c r="K545" s="26"/>
      <c r="L545" s="26" t="s">
        <v>83</v>
      </c>
      <c r="M545" t="s">
        <v>85</v>
      </c>
      <c r="N545" t="s">
        <v>84</v>
      </c>
      <c r="O545" s="77" t="s">
        <v>7822</v>
      </c>
    </row>
    <row r="546" spans="1:15" x14ac:dyDescent="0.25">
      <c r="A546" s="63">
        <v>550</v>
      </c>
      <c r="B546" s="63" t="s">
        <v>7660</v>
      </c>
      <c r="C546" s="77" t="s">
        <v>7806</v>
      </c>
      <c r="D546" s="3" t="s">
        <v>8794</v>
      </c>
      <c r="E546" t="s">
        <v>301</v>
      </c>
      <c r="F546" t="s">
        <v>82</v>
      </c>
      <c r="K546" s="26"/>
      <c r="L546" s="26" t="s">
        <v>83</v>
      </c>
      <c r="M546" t="s">
        <v>85</v>
      </c>
      <c r="N546" t="s">
        <v>84</v>
      </c>
      <c r="O546" s="77" t="s">
        <v>7805</v>
      </c>
    </row>
    <row r="547" spans="1:15" x14ac:dyDescent="0.25">
      <c r="A547" s="63">
        <v>551</v>
      </c>
      <c r="B547" s="63" t="s">
        <v>7660</v>
      </c>
      <c r="C547" s="77" t="s">
        <v>7551</v>
      </c>
      <c r="D547" s="3" t="s">
        <v>8795</v>
      </c>
      <c r="E547" t="s">
        <v>301</v>
      </c>
      <c r="F547" t="s">
        <v>82</v>
      </c>
      <c r="K547" s="26"/>
      <c r="L547" s="26" t="s">
        <v>83</v>
      </c>
      <c r="M547" t="s">
        <v>85</v>
      </c>
      <c r="N547" t="s">
        <v>84</v>
      </c>
      <c r="O547" s="77" t="s">
        <v>7552</v>
      </c>
    </row>
    <row r="548" spans="1:15" x14ac:dyDescent="0.25">
      <c r="A548" s="63">
        <v>552</v>
      </c>
      <c r="B548" s="63" t="s">
        <v>7660</v>
      </c>
      <c r="C548" s="77" t="s">
        <v>7795</v>
      </c>
      <c r="D548" s="3" t="s">
        <v>8796</v>
      </c>
      <c r="E548" t="s">
        <v>301</v>
      </c>
      <c r="F548" t="s">
        <v>82</v>
      </c>
      <c r="K548" s="26"/>
      <c r="L548" s="26" t="s">
        <v>83</v>
      </c>
      <c r="M548" t="s">
        <v>85</v>
      </c>
      <c r="N548" t="s">
        <v>84</v>
      </c>
      <c r="O548" s="77" t="s">
        <v>7794</v>
      </c>
    </row>
    <row r="549" spans="1:15" x14ac:dyDescent="0.25">
      <c r="A549" s="63">
        <v>553</v>
      </c>
      <c r="B549" s="63" t="s">
        <v>7660</v>
      </c>
      <c r="C549" s="77" t="s">
        <v>7535</v>
      </c>
      <c r="D549" s="3" t="s">
        <v>8797</v>
      </c>
      <c r="E549" t="s">
        <v>301</v>
      </c>
      <c r="F549" t="s">
        <v>82</v>
      </c>
      <c r="K549" s="26"/>
      <c r="L549" s="26" t="s">
        <v>83</v>
      </c>
      <c r="M549" t="s">
        <v>85</v>
      </c>
      <c r="N549" t="s">
        <v>84</v>
      </c>
      <c r="O549" s="77" t="s">
        <v>7536</v>
      </c>
    </row>
    <row r="550" spans="1:15" x14ac:dyDescent="0.25">
      <c r="A550" s="63">
        <v>554</v>
      </c>
      <c r="B550" s="63" t="s">
        <v>7660</v>
      </c>
      <c r="C550" s="77" t="s">
        <v>7523</v>
      </c>
      <c r="D550" s="3" t="s">
        <v>8798</v>
      </c>
      <c r="E550" t="s">
        <v>301</v>
      </c>
      <c r="F550" t="s">
        <v>82</v>
      </c>
      <c r="K550" s="26"/>
      <c r="L550" s="26" t="s">
        <v>83</v>
      </c>
      <c r="M550" t="s">
        <v>85</v>
      </c>
      <c r="N550" t="s">
        <v>84</v>
      </c>
      <c r="O550" s="77" t="s">
        <v>7524</v>
      </c>
    </row>
    <row r="551" spans="1:15" x14ac:dyDescent="0.25">
      <c r="A551" s="63">
        <v>555</v>
      </c>
      <c r="B551" s="63" t="s">
        <v>7660</v>
      </c>
      <c r="C551" s="77" t="s">
        <v>7541</v>
      </c>
      <c r="D551" s="3" t="s">
        <v>8799</v>
      </c>
      <c r="E551" t="s">
        <v>301</v>
      </c>
      <c r="F551" t="s">
        <v>82</v>
      </c>
      <c r="K551" s="26"/>
      <c r="L551" s="26" t="s">
        <v>83</v>
      </c>
      <c r="M551" t="s">
        <v>85</v>
      </c>
      <c r="N551" t="s">
        <v>84</v>
      </c>
      <c r="O551" s="77" t="s">
        <v>7542</v>
      </c>
    </row>
    <row r="552" spans="1:15" x14ac:dyDescent="0.25">
      <c r="A552" s="63">
        <v>556</v>
      </c>
      <c r="B552" s="63" t="s">
        <v>7660</v>
      </c>
      <c r="C552" s="77" t="s">
        <v>7750</v>
      </c>
      <c r="D552" s="3" t="s">
        <v>8800</v>
      </c>
      <c r="E552" t="s">
        <v>301</v>
      </c>
      <c r="F552" t="s">
        <v>82</v>
      </c>
      <c r="K552" s="26"/>
      <c r="L552" s="26" t="s">
        <v>83</v>
      </c>
      <c r="M552" t="s">
        <v>85</v>
      </c>
      <c r="N552" t="s">
        <v>84</v>
      </c>
      <c r="O552" s="77" t="s">
        <v>7749</v>
      </c>
    </row>
    <row r="553" spans="1:15" x14ac:dyDescent="0.25">
      <c r="A553" s="63">
        <v>557</v>
      </c>
      <c r="B553" s="63" t="s">
        <v>7660</v>
      </c>
      <c r="C553" s="77" t="s">
        <v>7522</v>
      </c>
      <c r="D553" s="3" t="s">
        <v>8801</v>
      </c>
      <c r="E553" t="s">
        <v>301</v>
      </c>
      <c r="F553" t="s">
        <v>82</v>
      </c>
      <c r="K553" s="26"/>
      <c r="L553" s="26" t="s">
        <v>83</v>
      </c>
      <c r="M553" t="s">
        <v>85</v>
      </c>
      <c r="N553" t="s">
        <v>84</v>
      </c>
      <c r="O553" s="77" t="s">
        <v>7521</v>
      </c>
    </row>
    <row r="554" spans="1:15" x14ac:dyDescent="0.25">
      <c r="A554" s="63">
        <v>558</v>
      </c>
      <c r="B554" s="63" t="s">
        <v>7660</v>
      </c>
      <c r="C554" s="77" t="s">
        <v>7513</v>
      </c>
      <c r="D554" s="3" t="s">
        <v>8802</v>
      </c>
      <c r="E554" t="s">
        <v>301</v>
      </c>
      <c r="F554" t="s">
        <v>82</v>
      </c>
      <c r="K554" s="26"/>
      <c r="L554" s="26" t="s">
        <v>83</v>
      </c>
      <c r="M554" t="s">
        <v>85</v>
      </c>
      <c r="N554" t="s">
        <v>84</v>
      </c>
      <c r="O554" s="77" t="s">
        <v>7514</v>
      </c>
    </row>
    <row r="555" spans="1:15" x14ac:dyDescent="0.25">
      <c r="A555" s="63">
        <v>559</v>
      </c>
      <c r="B555" s="63" t="s">
        <v>7660</v>
      </c>
      <c r="C555" s="77" t="s">
        <v>7829</v>
      </c>
      <c r="D555" s="3" t="s">
        <v>8803</v>
      </c>
      <c r="E555" t="s">
        <v>301</v>
      </c>
      <c r="F555" t="s">
        <v>82</v>
      </c>
      <c r="K555" s="26"/>
      <c r="L555" s="26" t="s">
        <v>83</v>
      </c>
      <c r="M555" t="s">
        <v>85</v>
      </c>
      <c r="N555" t="s">
        <v>84</v>
      </c>
      <c r="O555" s="77" t="s">
        <v>7828</v>
      </c>
    </row>
    <row r="556" spans="1:15" x14ac:dyDescent="0.25">
      <c r="A556" s="63">
        <v>560</v>
      </c>
      <c r="B556" s="63" t="s">
        <v>7660</v>
      </c>
      <c r="C556" s="77" t="s">
        <v>7547</v>
      </c>
      <c r="D556" s="3" t="s">
        <v>8804</v>
      </c>
      <c r="E556" t="s">
        <v>301</v>
      </c>
      <c r="F556" t="s">
        <v>82</v>
      </c>
      <c r="K556" s="26"/>
      <c r="L556" s="26" t="s">
        <v>83</v>
      </c>
      <c r="M556" t="s">
        <v>85</v>
      </c>
      <c r="N556" t="s">
        <v>84</v>
      </c>
      <c r="O556" s="77" t="s">
        <v>7827</v>
      </c>
    </row>
    <row r="557" spans="1:15" x14ac:dyDescent="0.25">
      <c r="A557" s="63">
        <v>561</v>
      </c>
      <c r="B557" s="63" t="s">
        <v>7660</v>
      </c>
      <c r="C557" s="77" t="s">
        <v>7548</v>
      </c>
      <c r="D557" s="3" t="s">
        <v>8805</v>
      </c>
      <c r="E557" t="s">
        <v>301</v>
      </c>
      <c r="F557" t="s">
        <v>82</v>
      </c>
      <c r="K557" s="26"/>
      <c r="L557" s="26" t="s">
        <v>83</v>
      </c>
      <c r="M557" t="s">
        <v>85</v>
      </c>
      <c r="N557" t="s">
        <v>84</v>
      </c>
      <c r="O557" s="77" t="s">
        <v>7549</v>
      </c>
    </row>
    <row r="558" spans="1:15" x14ac:dyDescent="0.25">
      <c r="A558" s="63">
        <v>562</v>
      </c>
      <c r="B558" s="63" t="s">
        <v>7660</v>
      </c>
      <c r="C558" s="77" t="s">
        <v>7519</v>
      </c>
      <c r="D558" s="3" t="s">
        <v>8806</v>
      </c>
      <c r="E558" t="s">
        <v>301</v>
      </c>
      <c r="F558" t="s">
        <v>82</v>
      </c>
      <c r="K558" s="26"/>
      <c r="L558" s="26" t="s">
        <v>83</v>
      </c>
      <c r="M558" t="s">
        <v>85</v>
      </c>
      <c r="N558" t="s">
        <v>84</v>
      </c>
      <c r="O558" s="77" t="s">
        <v>7520</v>
      </c>
    </row>
    <row r="559" spans="1:15" x14ac:dyDescent="0.25">
      <c r="A559" s="63">
        <v>563</v>
      </c>
      <c r="B559" s="63" t="s">
        <v>7660</v>
      </c>
      <c r="C559" s="77" t="s">
        <v>7817</v>
      </c>
      <c r="D559" s="3" t="s">
        <v>8807</v>
      </c>
      <c r="E559" t="s">
        <v>301</v>
      </c>
      <c r="F559" t="s">
        <v>82</v>
      </c>
      <c r="K559" s="26"/>
      <c r="L559" s="26" t="s">
        <v>83</v>
      </c>
      <c r="M559" t="s">
        <v>85</v>
      </c>
      <c r="N559" t="s">
        <v>84</v>
      </c>
      <c r="O559" s="77" t="s">
        <v>7911</v>
      </c>
    </row>
    <row r="560" spans="1:15" x14ac:dyDescent="0.25">
      <c r="A560" s="63">
        <v>564</v>
      </c>
      <c r="B560" s="63" t="s">
        <v>7660</v>
      </c>
      <c r="C560" s="77" t="s">
        <v>7813</v>
      </c>
      <c r="D560" s="3" t="s">
        <v>8808</v>
      </c>
      <c r="E560" t="s">
        <v>301</v>
      </c>
      <c r="F560" t="s">
        <v>82</v>
      </c>
      <c r="K560" s="26"/>
      <c r="L560" s="26" t="s">
        <v>83</v>
      </c>
      <c r="M560" t="s">
        <v>85</v>
      </c>
      <c r="N560" t="s">
        <v>84</v>
      </c>
      <c r="O560" s="77" t="s">
        <v>7814</v>
      </c>
    </row>
    <row r="561" spans="1:15" x14ac:dyDescent="0.25">
      <c r="A561" s="63">
        <v>565</v>
      </c>
      <c r="B561" s="63" t="s">
        <v>7660</v>
      </c>
      <c r="C561" s="77" t="s">
        <v>7898</v>
      </c>
      <c r="D561" s="3" t="s">
        <v>8809</v>
      </c>
      <c r="E561" t="s">
        <v>301</v>
      </c>
      <c r="F561" t="s">
        <v>82</v>
      </c>
      <c r="K561" s="26"/>
      <c r="L561" s="26" t="s">
        <v>83</v>
      </c>
      <c r="M561" t="s">
        <v>85</v>
      </c>
      <c r="N561" t="s">
        <v>84</v>
      </c>
      <c r="O561" s="77" t="s">
        <v>7803</v>
      </c>
    </row>
    <row r="562" spans="1:15" x14ac:dyDescent="0.25">
      <c r="A562" s="63">
        <v>566</v>
      </c>
      <c r="B562" s="63" t="s">
        <v>7660</v>
      </c>
      <c r="C562" s="77" t="s">
        <v>7888</v>
      </c>
      <c r="D562" s="3" t="s">
        <v>8810</v>
      </c>
      <c r="E562" t="s">
        <v>301</v>
      </c>
      <c r="F562" t="s">
        <v>82</v>
      </c>
      <c r="K562" s="26"/>
      <c r="L562" s="26" t="s">
        <v>83</v>
      </c>
      <c r="M562" t="s">
        <v>85</v>
      </c>
      <c r="N562" t="s">
        <v>84</v>
      </c>
      <c r="O562" s="77" t="s">
        <v>7804</v>
      </c>
    </row>
    <row r="563" spans="1:15" x14ac:dyDescent="0.25">
      <c r="A563" s="63">
        <v>567</v>
      </c>
      <c r="B563" s="63" t="s">
        <v>7660</v>
      </c>
      <c r="C563" s="77" t="s">
        <v>7889</v>
      </c>
      <c r="D563" s="3" t="s">
        <v>8811</v>
      </c>
      <c r="E563" t="s">
        <v>301</v>
      </c>
      <c r="F563" t="s">
        <v>82</v>
      </c>
      <c r="K563" s="26"/>
      <c r="L563" s="26" t="s">
        <v>83</v>
      </c>
      <c r="M563" t="s">
        <v>85</v>
      </c>
      <c r="N563" t="s">
        <v>84</v>
      </c>
      <c r="O563" s="77" t="s">
        <v>7826</v>
      </c>
    </row>
    <row r="564" spans="1:15" x14ac:dyDescent="0.25">
      <c r="A564" s="63">
        <v>568</v>
      </c>
      <c r="B564" s="63" t="s">
        <v>7660</v>
      </c>
      <c r="C564" s="77" t="s">
        <v>7816</v>
      </c>
      <c r="D564" s="3" t="s">
        <v>8812</v>
      </c>
      <c r="E564" t="s">
        <v>301</v>
      </c>
      <c r="F564" t="s">
        <v>82</v>
      </c>
      <c r="K564" s="26"/>
      <c r="L564" s="26" t="s">
        <v>83</v>
      </c>
      <c r="M564" t="s">
        <v>85</v>
      </c>
      <c r="N564" t="s">
        <v>84</v>
      </c>
      <c r="O564" s="77" t="s">
        <v>7815</v>
      </c>
    </row>
    <row r="565" spans="1:15" x14ac:dyDescent="0.25">
      <c r="A565" s="63">
        <v>569</v>
      </c>
      <c r="B565" s="63" t="s">
        <v>7660</v>
      </c>
      <c r="C565" s="77" t="s">
        <v>7818</v>
      </c>
      <c r="D565" s="3" t="s">
        <v>8813</v>
      </c>
      <c r="E565" t="s">
        <v>301</v>
      </c>
      <c r="F565" t="s">
        <v>82</v>
      </c>
      <c r="K565" s="26"/>
      <c r="L565" s="26" t="s">
        <v>83</v>
      </c>
      <c r="M565" t="s">
        <v>85</v>
      </c>
      <c r="N565" t="s">
        <v>84</v>
      </c>
      <c r="O565" s="77" t="s">
        <v>7819</v>
      </c>
    </row>
    <row r="566" spans="1:15" x14ac:dyDescent="0.25">
      <c r="A566" s="63">
        <v>570</v>
      </c>
      <c r="B566" s="63" t="s">
        <v>7660</v>
      </c>
      <c r="C566" s="77" t="s">
        <v>7824</v>
      </c>
      <c r="D566" s="3" t="s">
        <v>8814</v>
      </c>
      <c r="E566" t="s">
        <v>301</v>
      </c>
      <c r="F566" t="s">
        <v>82</v>
      </c>
      <c r="K566" s="26"/>
      <c r="L566" s="26" t="s">
        <v>83</v>
      </c>
      <c r="M566" t="s">
        <v>85</v>
      </c>
      <c r="N566" t="s">
        <v>84</v>
      </c>
      <c r="O566" s="77" t="s">
        <v>7825</v>
      </c>
    </row>
    <row r="567" spans="1:15" x14ac:dyDescent="0.25">
      <c r="A567" s="63">
        <v>571</v>
      </c>
      <c r="B567" s="63" t="s">
        <v>7660</v>
      </c>
      <c r="C567" s="77" t="s">
        <v>7505</v>
      </c>
      <c r="D567" s="3" t="s">
        <v>8815</v>
      </c>
      <c r="E567" t="s">
        <v>301</v>
      </c>
      <c r="F567" t="s">
        <v>82</v>
      </c>
      <c r="K567" s="26"/>
      <c r="L567" s="26" t="s">
        <v>83</v>
      </c>
      <c r="M567" t="s">
        <v>85</v>
      </c>
      <c r="N567" t="s">
        <v>84</v>
      </c>
      <c r="O567" s="77" t="s">
        <v>7504</v>
      </c>
    </row>
    <row r="568" spans="1:15" x14ac:dyDescent="0.25">
      <c r="A568" s="63">
        <v>572</v>
      </c>
      <c r="B568" s="63" t="s">
        <v>7660</v>
      </c>
      <c r="C568" s="77" t="s">
        <v>7538</v>
      </c>
      <c r="D568" s="3" t="s">
        <v>8816</v>
      </c>
      <c r="E568" t="s">
        <v>301</v>
      </c>
      <c r="F568" t="s">
        <v>82</v>
      </c>
      <c r="K568" s="26"/>
      <c r="L568" s="26" t="s">
        <v>83</v>
      </c>
      <c r="M568" t="s">
        <v>85</v>
      </c>
      <c r="N568" t="s">
        <v>84</v>
      </c>
      <c r="O568" s="77" t="s">
        <v>7537</v>
      </c>
    </row>
    <row r="569" spans="1:15" x14ac:dyDescent="0.25">
      <c r="A569" s="63">
        <v>573</v>
      </c>
      <c r="B569" s="63" t="s">
        <v>7660</v>
      </c>
      <c r="C569" s="77" t="s">
        <v>7517</v>
      </c>
      <c r="D569" s="3" t="s">
        <v>8817</v>
      </c>
      <c r="E569" t="s">
        <v>301</v>
      </c>
      <c r="F569" t="s">
        <v>82</v>
      </c>
      <c r="K569" s="26"/>
      <c r="L569" s="26" t="s">
        <v>83</v>
      </c>
      <c r="M569" t="s">
        <v>85</v>
      </c>
      <c r="N569" t="s">
        <v>84</v>
      </c>
      <c r="O569" s="77" t="s">
        <v>7518</v>
      </c>
    </row>
    <row r="570" spans="1:15" x14ac:dyDescent="0.25">
      <c r="A570" s="63">
        <v>574</v>
      </c>
      <c r="B570" s="63" t="s">
        <v>7660</v>
      </c>
      <c r="C570" s="77" t="s">
        <v>7539</v>
      </c>
      <c r="D570" s="3" t="s">
        <v>8818</v>
      </c>
      <c r="E570" t="s">
        <v>301</v>
      </c>
      <c r="F570" t="s">
        <v>82</v>
      </c>
      <c r="K570" s="26"/>
      <c r="L570" s="26" t="s">
        <v>83</v>
      </c>
      <c r="M570" t="s">
        <v>85</v>
      </c>
      <c r="N570" t="s">
        <v>84</v>
      </c>
      <c r="O570" s="77" t="s">
        <v>7540</v>
      </c>
    </row>
    <row r="571" spans="1:15" x14ac:dyDescent="0.25">
      <c r="A571" s="63">
        <v>575</v>
      </c>
      <c r="B571" s="63" t="s">
        <v>7660</v>
      </c>
      <c r="C571" s="77" t="s">
        <v>7508</v>
      </c>
      <c r="D571" s="3" t="s">
        <v>8819</v>
      </c>
      <c r="E571" t="s">
        <v>301</v>
      </c>
      <c r="F571" t="s">
        <v>82</v>
      </c>
      <c r="K571" s="26"/>
      <c r="L571" s="26" t="s">
        <v>83</v>
      </c>
      <c r="M571" t="s">
        <v>85</v>
      </c>
      <c r="N571" t="s">
        <v>84</v>
      </c>
      <c r="O571" s="77" t="s">
        <v>7506</v>
      </c>
    </row>
    <row r="572" spans="1:15" x14ac:dyDescent="0.25">
      <c r="A572" s="63">
        <v>576</v>
      </c>
      <c r="B572" s="63" t="s">
        <v>7660</v>
      </c>
      <c r="C572" s="77" t="s">
        <v>7512</v>
      </c>
      <c r="D572" s="3" t="s">
        <v>8820</v>
      </c>
      <c r="E572" t="s">
        <v>301</v>
      </c>
      <c r="F572" t="s">
        <v>82</v>
      </c>
      <c r="K572" s="26"/>
      <c r="L572" s="26" t="s">
        <v>83</v>
      </c>
      <c r="M572" t="s">
        <v>85</v>
      </c>
      <c r="N572" t="s">
        <v>84</v>
      </c>
      <c r="O572" s="77" t="s">
        <v>7507</v>
      </c>
    </row>
    <row r="573" spans="1:15" x14ac:dyDescent="0.25">
      <c r="A573" s="63">
        <v>577</v>
      </c>
      <c r="B573" s="63" t="s">
        <v>7660</v>
      </c>
      <c r="C573" s="77" t="s">
        <v>7801</v>
      </c>
      <c r="D573" s="3" t="s">
        <v>8821</v>
      </c>
      <c r="E573" t="s">
        <v>301</v>
      </c>
      <c r="F573" t="s">
        <v>82</v>
      </c>
      <c r="K573" s="26"/>
      <c r="L573" s="26" t="s">
        <v>83</v>
      </c>
      <c r="M573" t="s">
        <v>85</v>
      </c>
      <c r="N573" t="s">
        <v>84</v>
      </c>
      <c r="O573" s="77" t="s">
        <v>7748</v>
      </c>
    </row>
    <row r="574" spans="1:15" x14ac:dyDescent="0.25">
      <c r="A574" s="63">
        <v>578</v>
      </c>
      <c r="B574" s="63" t="s">
        <v>7660</v>
      </c>
      <c r="C574" s="77" t="s">
        <v>7510</v>
      </c>
      <c r="D574" s="3" t="s">
        <v>8822</v>
      </c>
      <c r="E574" t="s">
        <v>301</v>
      </c>
      <c r="F574" t="s">
        <v>82</v>
      </c>
      <c r="K574" s="26"/>
      <c r="L574" s="26" t="s">
        <v>83</v>
      </c>
      <c r="M574" t="s">
        <v>85</v>
      </c>
      <c r="N574" t="s">
        <v>84</v>
      </c>
      <c r="O574" s="77" t="s">
        <v>7530</v>
      </c>
    </row>
    <row r="575" spans="1:15" x14ac:dyDescent="0.25">
      <c r="A575" s="63">
        <v>579</v>
      </c>
      <c r="B575" s="63" t="s">
        <v>7660</v>
      </c>
      <c r="C575" s="77" t="s">
        <v>7528</v>
      </c>
      <c r="D575" s="3" t="s">
        <v>8823</v>
      </c>
      <c r="E575" t="s">
        <v>301</v>
      </c>
      <c r="F575" t="s">
        <v>82</v>
      </c>
      <c r="K575" s="26"/>
      <c r="L575" s="26" t="s">
        <v>83</v>
      </c>
      <c r="M575" t="s">
        <v>85</v>
      </c>
      <c r="N575" t="s">
        <v>84</v>
      </c>
      <c r="O575" s="77" t="s">
        <v>7529</v>
      </c>
    </row>
    <row r="576" spans="1:15" x14ac:dyDescent="0.25">
      <c r="A576" s="63">
        <v>580</v>
      </c>
      <c r="B576" s="63" t="s">
        <v>7660</v>
      </c>
      <c r="C576" s="77" t="s">
        <v>7550</v>
      </c>
      <c r="D576" s="3" t="s">
        <v>8824</v>
      </c>
      <c r="E576" t="s">
        <v>301</v>
      </c>
      <c r="F576" t="s">
        <v>82</v>
      </c>
      <c r="K576" s="26"/>
      <c r="L576" s="26" t="s">
        <v>83</v>
      </c>
      <c r="M576" t="s">
        <v>85</v>
      </c>
      <c r="N576" t="s">
        <v>84</v>
      </c>
      <c r="O576" s="77" t="s">
        <v>7830</v>
      </c>
    </row>
    <row r="577" spans="1:15" x14ac:dyDescent="0.25">
      <c r="A577" s="63">
        <v>581</v>
      </c>
      <c r="B577" s="63" t="s">
        <v>7660</v>
      </c>
      <c r="C577" s="77" t="s">
        <v>7545</v>
      </c>
      <c r="D577" s="3" t="s">
        <v>8825</v>
      </c>
      <c r="E577" t="s">
        <v>301</v>
      </c>
      <c r="F577" t="s">
        <v>82</v>
      </c>
      <c r="K577" s="26"/>
      <c r="L577" s="26" t="s">
        <v>83</v>
      </c>
      <c r="M577" t="s">
        <v>85</v>
      </c>
      <c r="N577" t="s">
        <v>84</v>
      </c>
      <c r="O577" s="77" t="s">
        <v>7543</v>
      </c>
    </row>
    <row r="578" spans="1:15" x14ac:dyDescent="0.25">
      <c r="A578" s="63">
        <v>582</v>
      </c>
      <c r="B578" s="63" t="s">
        <v>7660</v>
      </c>
      <c r="C578" s="77" t="s">
        <v>7546</v>
      </c>
      <c r="D578" s="3" t="s">
        <v>8826</v>
      </c>
      <c r="E578" t="s">
        <v>301</v>
      </c>
      <c r="F578" t="s">
        <v>82</v>
      </c>
      <c r="K578" s="26"/>
      <c r="L578" s="26" t="s">
        <v>83</v>
      </c>
      <c r="M578" t="s">
        <v>85</v>
      </c>
      <c r="N578" t="s">
        <v>84</v>
      </c>
      <c r="O578" s="77" t="s">
        <v>7544</v>
      </c>
    </row>
    <row r="579" spans="1:15" x14ac:dyDescent="0.25">
      <c r="A579" s="63">
        <v>583</v>
      </c>
      <c r="B579" s="63" t="s">
        <v>7660</v>
      </c>
      <c r="C579" s="77" t="s">
        <v>7515</v>
      </c>
      <c r="D579" s="3" t="s">
        <v>8827</v>
      </c>
      <c r="E579" t="s">
        <v>301</v>
      </c>
      <c r="F579" t="s">
        <v>82</v>
      </c>
      <c r="K579" s="26"/>
      <c r="L579" s="26" t="s">
        <v>83</v>
      </c>
      <c r="M579" t="s">
        <v>85</v>
      </c>
      <c r="N579" t="s">
        <v>84</v>
      </c>
      <c r="O579" s="77" t="s">
        <v>7516</v>
      </c>
    </row>
    <row r="580" spans="1:15" x14ac:dyDescent="0.25">
      <c r="A580" s="63">
        <v>584</v>
      </c>
      <c r="B580" s="63" t="s">
        <v>7660</v>
      </c>
      <c r="C580" s="77" t="s">
        <v>7821</v>
      </c>
      <c r="D580" s="3" t="s">
        <v>8828</v>
      </c>
      <c r="E580" t="s">
        <v>301</v>
      </c>
      <c r="F580" t="s">
        <v>82</v>
      </c>
      <c r="K580" s="26"/>
      <c r="L580" s="26" t="s">
        <v>83</v>
      </c>
      <c r="M580" t="s">
        <v>85</v>
      </c>
      <c r="N580" t="s">
        <v>84</v>
      </c>
      <c r="O580" s="77" t="s">
        <v>7820</v>
      </c>
    </row>
    <row r="581" spans="1:15" x14ac:dyDescent="0.25">
      <c r="A581" s="63">
        <v>585</v>
      </c>
      <c r="B581" s="63" t="s">
        <v>7660</v>
      </c>
      <c r="C581" s="77" t="s">
        <v>7489</v>
      </c>
      <c r="D581" s="3" t="s">
        <v>8829</v>
      </c>
      <c r="E581" t="s">
        <v>301</v>
      </c>
      <c r="F581" t="s">
        <v>82</v>
      </c>
      <c r="K581" s="26"/>
      <c r="L581" s="26" t="s">
        <v>83</v>
      </c>
      <c r="M581" t="s">
        <v>85</v>
      </c>
      <c r="N581" t="s">
        <v>84</v>
      </c>
      <c r="O581" s="77" t="s">
        <v>7488</v>
      </c>
    </row>
    <row r="582" spans="1:15" x14ac:dyDescent="0.25">
      <c r="A582" s="63">
        <v>586</v>
      </c>
      <c r="B582" s="63" t="s">
        <v>7660</v>
      </c>
      <c r="C582" s="77" t="s">
        <v>7490</v>
      </c>
      <c r="D582" s="3" t="s">
        <v>8830</v>
      </c>
      <c r="E582" t="s">
        <v>301</v>
      </c>
      <c r="F582" t="s">
        <v>82</v>
      </c>
      <c r="K582" s="26"/>
      <c r="L582" s="26" t="s">
        <v>83</v>
      </c>
      <c r="M582" t="s">
        <v>85</v>
      </c>
      <c r="N582" t="s">
        <v>84</v>
      </c>
      <c r="O582" s="77" t="s">
        <v>7809</v>
      </c>
    </row>
    <row r="583" spans="1:15" x14ac:dyDescent="0.25">
      <c r="A583" s="63">
        <v>587</v>
      </c>
      <c r="B583" s="63" t="s">
        <v>7660</v>
      </c>
      <c r="C583" s="77" t="s">
        <v>7808</v>
      </c>
      <c r="D583" s="3" t="s">
        <v>8831</v>
      </c>
      <c r="E583" t="s">
        <v>301</v>
      </c>
      <c r="F583" t="s">
        <v>82</v>
      </c>
      <c r="K583" s="26"/>
      <c r="L583" s="26" t="s">
        <v>83</v>
      </c>
      <c r="M583" t="s">
        <v>85</v>
      </c>
      <c r="N583" t="s">
        <v>84</v>
      </c>
      <c r="O583" s="77" t="s">
        <v>7807</v>
      </c>
    </row>
    <row r="584" spans="1:15" x14ac:dyDescent="0.25">
      <c r="A584" s="63">
        <v>588</v>
      </c>
      <c r="B584" s="63" t="s">
        <v>7660</v>
      </c>
      <c r="C584" s="77" t="s">
        <v>7802</v>
      </c>
      <c r="D584" s="3" t="s">
        <v>8832</v>
      </c>
      <c r="E584" t="s">
        <v>301</v>
      </c>
      <c r="F584" t="s">
        <v>82</v>
      </c>
      <c r="K584" s="26"/>
      <c r="L584" s="26" t="s">
        <v>83</v>
      </c>
      <c r="M584" t="s">
        <v>85</v>
      </c>
      <c r="N584" t="s">
        <v>84</v>
      </c>
      <c r="O584" s="77" t="s">
        <v>7511</v>
      </c>
    </row>
    <row r="585" spans="1:15" x14ac:dyDescent="0.25">
      <c r="A585" s="63">
        <v>589</v>
      </c>
      <c r="B585" s="63" t="s">
        <v>7660</v>
      </c>
      <c r="C585" s="77" t="s">
        <v>7583</v>
      </c>
      <c r="D585" s="3" t="s">
        <v>8833</v>
      </c>
      <c r="E585" t="s">
        <v>88</v>
      </c>
      <c r="F585" t="s">
        <v>82</v>
      </c>
      <c r="K585" s="26" t="s">
        <v>7233</v>
      </c>
      <c r="L585" s="26" t="s">
        <v>83</v>
      </c>
      <c r="M585" t="s">
        <v>85</v>
      </c>
      <c r="N585" t="s">
        <v>84</v>
      </c>
      <c r="O585" s="77" t="s">
        <v>7605</v>
      </c>
    </row>
    <row r="586" spans="1:15" x14ac:dyDescent="0.25">
      <c r="A586" s="63">
        <v>590</v>
      </c>
      <c r="B586" s="63" t="s">
        <v>7660</v>
      </c>
      <c r="C586" s="77" t="s">
        <v>7584</v>
      </c>
      <c r="D586" s="3" t="s">
        <v>8834</v>
      </c>
      <c r="E586" t="s">
        <v>88</v>
      </c>
      <c r="F586" t="s">
        <v>82</v>
      </c>
      <c r="K586" s="26" t="s">
        <v>7233</v>
      </c>
      <c r="L586" s="26" t="s">
        <v>83</v>
      </c>
      <c r="M586" t="s">
        <v>85</v>
      </c>
      <c r="N586" t="s">
        <v>84</v>
      </c>
      <c r="O586" s="77" t="s">
        <v>7606</v>
      </c>
    </row>
    <row r="587" spans="1:15" x14ac:dyDescent="0.25">
      <c r="A587" s="63">
        <v>591</v>
      </c>
      <c r="B587" s="63" t="s">
        <v>7660</v>
      </c>
      <c r="C587" s="77" t="s">
        <v>7663</v>
      </c>
      <c r="D587" s="3" t="s">
        <v>8835</v>
      </c>
      <c r="E587" t="s">
        <v>88</v>
      </c>
      <c r="F587" t="s">
        <v>82</v>
      </c>
      <c r="K587" s="26" t="s">
        <v>7233</v>
      </c>
      <c r="L587" s="26" t="s">
        <v>83</v>
      </c>
      <c r="M587" t="s">
        <v>85</v>
      </c>
      <c r="N587" t="s">
        <v>84</v>
      </c>
      <c r="O587" s="77" t="s">
        <v>7663</v>
      </c>
    </row>
    <row r="588" spans="1:15" x14ac:dyDescent="0.25">
      <c r="A588" s="63">
        <v>592</v>
      </c>
      <c r="B588" s="63" t="s">
        <v>7660</v>
      </c>
      <c r="C588" s="77" t="s">
        <v>7581</v>
      </c>
      <c r="D588" s="3" t="s">
        <v>8836</v>
      </c>
      <c r="E588" t="s">
        <v>88</v>
      </c>
      <c r="F588" t="s">
        <v>82</v>
      </c>
      <c r="K588" s="26" t="s">
        <v>7262</v>
      </c>
      <c r="L588" s="26" t="s">
        <v>83</v>
      </c>
      <c r="M588" t="s">
        <v>85</v>
      </c>
      <c r="N588" t="s">
        <v>84</v>
      </c>
      <c r="O588" s="77" t="s">
        <v>7582</v>
      </c>
    </row>
    <row r="589" spans="1:15" x14ac:dyDescent="0.25">
      <c r="A589" s="63">
        <v>593</v>
      </c>
      <c r="B589" s="63" t="s">
        <v>7660</v>
      </c>
      <c r="C589" s="77" t="s">
        <v>7590</v>
      </c>
      <c r="D589" s="3" t="s">
        <v>8837</v>
      </c>
      <c r="E589" t="s">
        <v>88</v>
      </c>
      <c r="F589" t="s">
        <v>82</v>
      </c>
      <c r="K589" s="26" t="s">
        <v>7262</v>
      </c>
      <c r="L589" s="26" t="s">
        <v>83</v>
      </c>
      <c r="M589" t="s">
        <v>85</v>
      </c>
      <c r="N589" t="s">
        <v>84</v>
      </c>
      <c r="O589" s="77" t="s">
        <v>7599</v>
      </c>
    </row>
    <row r="590" spans="1:15" x14ac:dyDescent="0.25">
      <c r="A590" s="63">
        <v>594</v>
      </c>
      <c r="B590" s="63" t="s">
        <v>7660</v>
      </c>
      <c r="C590" s="77" t="s">
        <v>7591</v>
      </c>
      <c r="D590" s="3" t="s">
        <v>8838</v>
      </c>
      <c r="E590" t="s">
        <v>88</v>
      </c>
      <c r="F590" t="s">
        <v>82</v>
      </c>
      <c r="K590" s="26" t="s">
        <v>7262</v>
      </c>
      <c r="L590" s="26" t="s">
        <v>83</v>
      </c>
      <c r="M590" t="s">
        <v>85</v>
      </c>
      <c r="N590" t="s">
        <v>84</v>
      </c>
      <c r="O590" s="77" t="s">
        <v>7600</v>
      </c>
    </row>
    <row r="591" spans="1:15" x14ac:dyDescent="0.25">
      <c r="A591" s="63">
        <v>595</v>
      </c>
      <c r="B591" s="63" t="s">
        <v>7660</v>
      </c>
      <c r="C591" s="77" t="s">
        <v>7501</v>
      </c>
      <c r="D591" s="3" t="s">
        <v>8839</v>
      </c>
      <c r="E591" t="s">
        <v>7274</v>
      </c>
      <c r="F591" t="s">
        <v>82</v>
      </c>
      <c r="L591" t="s">
        <v>83</v>
      </c>
      <c r="M591" t="s">
        <v>84</v>
      </c>
      <c r="N591" t="s">
        <v>84</v>
      </c>
      <c r="O591" s="77" t="s">
        <v>7939</v>
      </c>
    </row>
    <row r="592" spans="1:15" x14ac:dyDescent="0.25">
      <c r="A592" s="63">
        <v>596</v>
      </c>
      <c r="B592" s="63" t="s">
        <v>7660</v>
      </c>
      <c r="C592" s="77" t="s">
        <v>7575</v>
      </c>
      <c r="D592" s="3" t="s">
        <v>8840</v>
      </c>
      <c r="E592" t="s">
        <v>88</v>
      </c>
      <c r="F592" t="s">
        <v>82</v>
      </c>
      <c r="K592" s="26" t="s">
        <v>7262</v>
      </c>
      <c r="L592" s="26" t="s">
        <v>83</v>
      </c>
      <c r="M592" t="s">
        <v>85</v>
      </c>
      <c r="N592" t="s">
        <v>84</v>
      </c>
      <c r="O592" s="77" t="s">
        <v>7579</v>
      </c>
    </row>
    <row r="593" spans="1:15" x14ac:dyDescent="0.25">
      <c r="A593" s="63">
        <v>597</v>
      </c>
      <c r="B593" s="63" t="s">
        <v>7660</v>
      </c>
      <c r="C593" s="77" t="s">
        <v>7571</v>
      </c>
      <c r="D593" s="3" t="s">
        <v>8841</v>
      </c>
      <c r="E593" t="s">
        <v>88</v>
      </c>
      <c r="F593" t="s">
        <v>82</v>
      </c>
      <c r="K593" s="26" t="s">
        <v>7262</v>
      </c>
      <c r="L593" s="26" t="s">
        <v>83</v>
      </c>
      <c r="M593" t="s">
        <v>85</v>
      </c>
      <c r="N593" t="s">
        <v>84</v>
      </c>
      <c r="O593" s="77" t="s">
        <v>7603</v>
      </c>
    </row>
    <row r="594" spans="1:15" x14ac:dyDescent="0.25">
      <c r="A594" s="63">
        <v>598</v>
      </c>
      <c r="B594" s="63" t="s">
        <v>7660</v>
      </c>
      <c r="C594" s="77" t="s">
        <v>7572</v>
      </c>
      <c r="D594" s="3" t="s">
        <v>8842</v>
      </c>
      <c r="E594" t="s">
        <v>88</v>
      </c>
      <c r="F594" t="s">
        <v>82</v>
      </c>
      <c r="K594" s="26" t="s">
        <v>7262</v>
      </c>
      <c r="L594" s="26" t="s">
        <v>83</v>
      </c>
      <c r="M594" t="s">
        <v>85</v>
      </c>
      <c r="N594" t="s">
        <v>84</v>
      </c>
      <c r="O594" s="77" t="s">
        <v>7604</v>
      </c>
    </row>
    <row r="595" spans="1:15" x14ac:dyDescent="0.25">
      <c r="A595" s="63">
        <v>599</v>
      </c>
      <c r="B595" s="63" t="s">
        <v>7660</v>
      </c>
      <c r="C595" s="77" t="s">
        <v>7896</v>
      </c>
      <c r="D595" s="3" t="s">
        <v>8843</v>
      </c>
      <c r="E595" t="s">
        <v>88</v>
      </c>
      <c r="F595" t="s">
        <v>82</v>
      </c>
      <c r="K595" s="26" t="s">
        <v>7262</v>
      </c>
      <c r="L595" s="26" t="s">
        <v>83</v>
      </c>
      <c r="M595" t="s">
        <v>85</v>
      </c>
      <c r="N595" t="s">
        <v>84</v>
      </c>
      <c r="O595" s="77" t="s">
        <v>7664</v>
      </c>
    </row>
    <row r="596" spans="1:15" x14ac:dyDescent="0.25">
      <c r="A596" s="63">
        <v>600</v>
      </c>
      <c r="B596" s="63" t="s">
        <v>7660</v>
      </c>
      <c r="C596" s="77" t="s">
        <v>7421</v>
      </c>
      <c r="D596" s="3" t="s">
        <v>8844</v>
      </c>
      <c r="E596" t="s">
        <v>88</v>
      </c>
      <c r="F596" t="s">
        <v>82</v>
      </c>
      <c r="K596" s="26" t="s">
        <v>7233</v>
      </c>
      <c r="L596" s="26" t="s">
        <v>83</v>
      </c>
      <c r="M596" t="s">
        <v>85</v>
      </c>
      <c r="N596" t="s">
        <v>84</v>
      </c>
      <c r="O596" s="77" t="s">
        <v>7417</v>
      </c>
    </row>
    <row r="597" spans="1:15" x14ac:dyDescent="0.25">
      <c r="A597" s="63">
        <v>601</v>
      </c>
      <c r="B597" s="63" t="s">
        <v>7660</v>
      </c>
      <c r="C597" s="77" t="s">
        <v>7410</v>
      </c>
      <c r="D597" s="3" t="s">
        <v>8845</v>
      </c>
      <c r="E597" t="s">
        <v>88</v>
      </c>
      <c r="F597" t="s">
        <v>82</v>
      </c>
      <c r="K597" s="26" t="s">
        <v>7262</v>
      </c>
      <c r="L597" s="26" t="s">
        <v>87</v>
      </c>
      <c r="M597" t="s">
        <v>85</v>
      </c>
      <c r="N597" t="s">
        <v>84</v>
      </c>
      <c r="O597" s="77" t="s">
        <v>7402</v>
      </c>
    </row>
    <row r="598" spans="1:15" x14ac:dyDescent="0.25">
      <c r="A598" s="63">
        <v>602</v>
      </c>
      <c r="B598" s="63" t="s">
        <v>7660</v>
      </c>
      <c r="C598" s="77" t="s">
        <v>7576</v>
      </c>
      <c r="D598" s="3" t="s">
        <v>8846</v>
      </c>
      <c r="E598" t="s">
        <v>88</v>
      </c>
      <c r="F598" t="s">
        <v>82</v>
      </c>
      <c r="K598" s="26" t="s">
        <v>7262</v>
      </c>
      <c r="L598" s="26" t="s">
        <v>83</v>
      </c>
      <c r="M598" t="s">
        <v>85</v>
      </c>
      <c r="N598" t="s">
        <v>84</v>
      </c>
      <c r="O598" s="77" t="s">
        <v>7576</v>
      </c>
    </row>
    <row r="599" spans="1:15" x14ac:dyDescent="0.25">
      <c r="A599" s="63">
        <v>603</v>
      </c>
      <c r="B599" s="63" t="s">
        <v>7660</v>
      </c>
      <c r="C599" s="77" t="s">
        <v>7617</v>
      </c>
      <c r="D599" s="3" t="s">
        <v>8847</v>
      </c>
      <c r="E599" t="s">
        <v>88</v>
      </c>
      <c r="F599" t="s">
        <v>82</v>
      </c>
      <c r="K599" s="26" t="s">
        <v>7233</v>
      </c>
      <c r="L599" s="26" t="s">
        <v>83</v>
      </c>
      <c r="M599" t="s">
        <v>85</v>
      </c>
      <c r="N599" t="s">
        <v>84</v>
      </c>
      <c r="O599" s="77" t="s">
        <v>7940</v>
      </c>
    </row>
    <row r="600" spans="1:15" x14ac:dyDescent="0.25">
      <c r="A600" s="63">
        <v>604</v>
      </c>
      <c r="B600" s="63" t="s">
        <v>7660</v>
      </c>
      <c r="C600" s="77" t="s">
        <v>7380</v>
      </c>
      <c r="D600" s="3" t="s">
        <v>8848</v>
      </c>
      <c r="E600" t="s">
        <v>88</v>
      </c>
      <c r="F600" t="s">
        <v>82</v>
      </c>
      <c r="K600" s="26" t="s">
        <v>7233</v>
      </c>
      <c r="L600" s="26" t="s">
        <v>87</v>
      </c>
      <c r="M600" t="s">
        <v>85</v>
      </c>
      <c r="N600" t="s">
        <v>84</v>
      </c>
      <c r="O600" s="77" t="s">
        <v>7379</v>
      </c>
    </row>
    <row r="601" spans="1:15" x14ac:dyDescent="0.25">
      <c r="A601" s="63">
        <v>605</v>
      </c>
      <c r="B601" s="63" t="s">
        <v>7660</v>
      </c>
      <c r="C601" s="77" t="s">
        <v>7877</v>
      </c>
      <c r="D601" s="3" t="s">
        <v>8849</v>
      </c>
      <c r="E601" t="s">
        <v>88</v>
      </c>
      <c r="F601" t="s">
        <v>82</v>
      </c>
      <c r="K601" s="26" t="s">
        <v>7233</v>
      </c>
      <c r="L601" s="26" t="s">
        <v>83</v>
      </c>
      <c r="M601" t="s">
        <v>85</v>
      </c>
      <c r="N601" t="s">
        <v>84</v>
      </c>
      <c r="O601" s="77" t="s">
        <v>7673</v>
      </c>
    </row>
    <row r="602" spans="1:15" x14ac:dyDescent="0.25">
      <c r="A602" s="63">
        <v>606</v>
      </c>
      <c r="B602" s="63" t="s">
        <v>7660</v>
      </c>
      <c r="C602" s="4" t="s">
        <v>7580</v>
      </c>
      <c r="D602" s="3" t="s">
        <v>8850</v>
      </c>
      <c r="E602" t="s">
        <v>88</v>
      </c>
      <c r="F602" t="s">
        <v>82</v>
      </c>
      <c r="K602" s="26" t="s">
        <v>7262</v>
      </c>
      <c r="L602" s="26" t="s">
        <v>83</v>
      </c>
      <c r="M602" t="s">
        <v>85</v>
      </c>
      <c r="N602" t="s">
        <v>84</v>
      </c>
      <c r="O602" s="4" t="s">
        <v>7624</v>
      </c>
    </row>
    <row r="603" spans="1:15" x14ac:dyDescent="0.25">
      <c r="A603" s="63">
        <v>607</v>
      </c>
      <c r="B603" s="63" t="s">
        <v>7660</v>
      </c>
      <c r="C603" s="77" t="s">
        <v>7941</v>
      </c>
      <c r="D603" s="3" t="s">
        <v>8851</v>
      </c>
      <c r="E603" t="s">
        <v>88</v>
      </c>
      <c r="F603" t="s">
        <v>82</v>
      </c>
      <c r="K603" s="26" t="s">
        <v>7233</v>
      </c>
      <c r="L603" s="26" t="s">
        <v>83</v>
      </c>
      <c r="M603" t="s">
        <v>85</v>
      </c>
      <c r="N603" t="s">
        <v>84</v>
      </c>
      <c r="O603" s="77" t="s">
        <v>7674</v>
      </c>
    </row>
    <row r="604" spans="1:15" x14ac:dyDescent="0.25">
      <c r="A604" s="63">
        <v>608</v>
      </c>
      <c r="B604" s="63" t="s">
        <v>7660</v>
      </c>
      <c r="C604" s="77" t="s">
        <v>7677</v>
      </c>
      <c r="D604" s="3" t="s">
        <v>8852</v>
      </c>
      <c r="E604" t="s">
        <v>88</v>
      </c>
      <c r="F604" t="s">
        <v>82</v>
      </c>
      <c r="K604" s="26" t="s">
        <v>7233</v>
      </c>
      <c r="L604" s="26" t="s">
        <v>83</v>
      </c>
      <c r="M604" t="s">
        <v>85</v>
      </c>
      <c r="N604" t="s">
        <v>84</v>
      </c>
      <c r="O604" s="77" t="s">
        <v>7675</v>
      </c>
    </row>
    <row r="605" spans="1:15" x14ac:dyDescent="0.25">
      <c r="A605" s="63">
        <v>609</v>
      </c>
      <c r="B605" s="63" t="s">
        <v>7660</v>
      </c>
      <c r="C605" s="77" t="s">
        <v>7942</v>
      </c>
      <c r="D605" s="3" t="s">
        <v>8853</v>
      </c>
      <c r="E605" t="s">
        <v>88</v>
      </c>
      <c r="F605" t="s">
        <v>82</v>
      </c>
      <c r="K605" s="26" t="s">
        <v>7233</v>
      </c>
      <c r="L605" s="26" t="s">
        <v>83</v>
      </c>
      <c r="M605" t="s">
        <v>85</v>
      </c>
      <c r="N605" t="s">
        <v>84</v>
      </c>
      <c r="O605" s="77" t="s">
        <v>7676</v>
      </c>
    </row>
    <row r="606" spans="1:15" x14ac:dyDescent="0.25">
      <c r="A606" s="63">
        <v>610</v>
      </c>
      <c r="B606" s="63" t="s">
        <v>7660</v>
      </c>
      <c r="C606" s="77" t="s">
        <v>7438</v>
      </c>
      <c r="D606" s="3" t="s">
        <v>8854</v>
      </c>
      <c r="E606" t="s">
        <v>88</v>
      </c>
      <c r="F606" t="s">
        <v>82</v>
      </c>
      <c r="K606" s="26" t="s">
        <v>7262</v>
      </c>
      <c r="L606" s="26" t="s">
        <v>83</v>
      </c>
      <c r="M606" t="s">
        <v>85</v>
      </c>
      <c r="N606" t="s">
        <v>84</v>
      </c>
      <c r="O606" s="77" t="s">
        <v>7435</v>
      </c>
    </row>
    <row r="607" spans="1:15" x14ac:dyDescent="0.25">
      <c r="A607" s="63">
        <v>611</v>
      </c>
      <c r="B607" s="63" t="s">
        <v>7660</v>
      </c>
      <c r="C607" s="77" t="s">
        <v>7636</v>
      </c>
      <c r="D607" s="3" t="s">
        <v>8855</v>
      </c>
      <c r="E607" t="s">
        <v>88</v>
      </c>
      <c r="F607" t="s">
        <v>82</v>
      </c>
      <c r="K607" s="26" t="s">
        <v>7233</v>
      </c>
      <c r="L607" s="26" t="s">
        <v>83</v>
      </c>
      <c r="M607" t="s">
        <v>85</v>
      </c>
      <c r="N607" t="s">
        <v>84</v>
      </c>
      <c r="O607" s="77" t="s">
        <v>7669</v>
      </c>
    </row>
    <row r="608" spans="1:15" x14ac:dyDescent="0.25">
      <c r="A608" s="63">
        <v>612</v>
      </c>
      <c r="B608" s="63" t="s">
        <v>7660</v>
      </c>
      <c r="C608" s="77" t="s">
        <v>8204</v>
      </c>
      <c r="D608" s="3" t="s">
        <v>8856</v>
      </c>
      <c r="E608" t="s">
        <v>88</v>
      </c>
      <c r="F608" t="s">
        <v>82</v>
      </c>
      <c r="K608" s="26" t="s">
        <v>7262</v>
      </c>
      <c r="L608" s="26" t="s">
        <v>83</v>
      </c>
      <c r="M608" t="s">
        <v>85</v>
      </c>
      <c r="N608" t="s">
        <v>84</v>
      </c>
      <c r="O608" s="77" t="s">
        <v>8206</v>
      </c>
    </row>
    <row r="609" spans="1:15" x14ac:dyDescent="0.25">
      <c r="A609" s="63">
        <v>613</v>
      </c>
      <c r="B609" s="63" t="s">
        <v>7660</v>
      </c>
      <c r="C609" s="7" t="s">
        <v>8205</v>
      </c>
      <c r="D609" s="3" t="s">
        <v>8857</v>
      </c>
      <c r="E609" t="s">
        <v>88</v>
      </c>
      <c r="F609" t="s">
        <v>82</v>
      </c>
      <c r="K609" s="26" t="s">
        <v>7262</v>
      </c>
      <c r="L609" s="26" t="s">
        <v>83</v>
      </c>
      <c r="M609" t="s">
        <v>85</v>
      </c>
      <c r="N609" t="s">
        <v>84</v>
      </c>
      <c r="O609" s="4" t="s">
        <v>8207</v>
      </c>
    </row>
    <row r="610" spans="1:15" x14ac:dyDescent="0.25">
      <c r="A610" s="63">
        <v>614</v>
      </c>
      <c r="B610" s="63" t="s">
        <v>7660</v>
      </c>
      <c r="C610" s="77" t="s">
        <v>8200</v>
      </c>
      <c r="D610" s="3" t="s">
        <v>8858</v>
      </c>
      <c r="E610" t="s">
        <v>88</v>
      </c>
      <c r="F610" t="s">
        <v>82</v>
      </c>
      <c r="K610" t="s">
        <v>7233</v>
      </c>
      <c r="L610" s="26" t="s">
        <v>83</v>
      </c>
      <c r="M610" t="s">
        <v>85</v>
      </c>
      <c r="N610" t="s">
        <v>84</v>
      </c>
      <c r="O610" s="4" t="s">
        <v>8202</v>
      </c>
    </row>
    <row r="611" spans="1:15" x14ac:dyDescent="0.25">
      <c r="A611" s="63">
        <v>615</v>
      </c>
      <c r="B611" s="63" t="s">
        <v>7660</v>
      </c>
      <c r="C611" s="77" t="s">
        <v>8201</v>
      </c>
      <c r="D611" s="3" t="s">
        <v>8859</v>
      </c>
      <c r="E611" t="s">
        <v>88</v>
      </c>
      <c r="F611" t="s">
        <v>82</v>
      </c>
      <c r="K611" t="s">
        <v>7233</v>
      </c>
      <c r="L611" s="26" t="s">
        <v>83</v>
      </c>
      <c r="M611" t="s">
        <v>85</v>
      </c>
      <c r="N611" t="s">
        <v>84</v>
      </c>
      <c r="O611" s="4" t="s">
        <v>8203</v>
      </c>
    </row>
    <row r="612" spans="1:15" x14ac:dyDescent="0.25">
      <c r="A612" s="63">
        <v>616</v>
      </c>
      <c r="B612" s="63" t="s">
        <v>7660</v>
      </c>
      <c r="C612" s="77" t="s">
        <v>7440</v>
      </c>
      <c r="D612" s="3" t="s">
        <v>8860</v>
      </c>
      <c r="E612" t="s">
        <v>88</v>
      </c>
      <c r="F612" t="s">
        <v>82</v>
      </c>
      <c r="K612" s="26" t="s">
        <v>7262</v>
      </c>
      <c r="L612" s="26" t="s">
        <v>83</v>
      </c>
      <c r="M612" t="s">
        <v>85</v>
      </c>
      <c r="N612" t="s">
        <v>84</v>
      </c>
      <c r="O612" s="77" t="s">
        <v>7437</v>
      </c>
    </row>
    <row r="613" spans="1:15" x14ac:dyDescent="0.25">
      <c r="A613" s="63">
        <v>617</v>
      </c>
      <c r="B613" s="63" t="s">
        <v>7660</v>
      </c>
      <c r="C613" s="77" t="s">
        <v>7439</v>
      </c>
      <c r="D613" s="3" t="s">
        <v>8861</v>
      </c>
      <c r="E613" t="s">
        <v>88</v>
      </c>
      <c r="F613" t="s">
        <v>82</v>
      </c>
      <c r="K613" s="26" t="s">
        <v>7262</v>
      </c>
      <c r="L613" s="26" t="s">
        <v>83</v>
      </c>
      <c r="M613" t="s">
        <v>85</v>
      </c>
      <c r="N613" t="s">
        <v>84</v>
      </c>
      <c r="O613" s="77" t="s">
        <v>7436</v>
      </c>
    </row>
    <row r="614" spans="1:15" x14ac:dyDescent="0.25">
      <c r="A614" s="63">
        <v>618</v>
      </c>
      <c r="B614" s="63" t="s">
        <v>7660</v>
      </c>
      <c r="C614" s="77" t="s">
        <v>7659</v>
      </c>
      <c r="D614" s="3" t="s">
        <v>8862</v>
      </c>
      <c r="E614" t="s">
        <v>88</v>
      </c>
      <c r="F614" t="s">
        <v>82</v>
      </c>
      <c r="K614" s="26" t="s">
        <v>7233</v>
      </c>
      <c r="L614" s="26" t="s">
        <v>83</v>
      </c>
      <c r="M614" t="s">
        <v>85</v>
      </c>
      <c r="N614" t="s">
        <v>84</v>
      </c>
      <c r="O614" s="77" t="s">
        <v>7657</v>
      </c>
    </row>
    <row r="615" spans="1:15" x14ac:dyDescent="0.25">
      <c r="A615" s="63">
        <v>619</v>
      </c>
      <c r="B615" s="63" t="s">
        <v>7660</v>
      </c>
      <c r="C615" s="77" t="s">
        <v>7635</v>
      </c>
      <c r="D615" s="3" t="s">
        <v>8863</v>
      </c>
      <c r="E615" t="s">
        <v>88</v>
      </c>
      <c r="F615" t="s">
        <v>82</v>
      </c>
      <c r="K615" s="26" t="s">
        <v>7233</v>
      </c>
      <c r="L615" s="26" t="s">
        <v>83</v>
      </c>
      <c r="M615" t="s">
        <v>85</v>
      </c>
      <c r="N615" t="s">
        <v>84</v>
      </c>
      <c r="O615" s="77" t="s">
        <v>7642</v>
      </c>
    </row>
    <row r="616" spans="1:15" x14ac:dyDescent="0.25">
      <c r="A616" s="63">
        <v>620</v>
      </c>
      <c r="B616" s="63" t="s">
        <v>7660</v>
      </c>
      <c r="C616" s="77" t="s">
        <v>7500</v>
      </c>
      <c r="D616" s="3" t="s">
        <v>8864</v>
      </c>
      <c r="E616" t="s">
        <v>7274</v>
      </c>
      <c r="F616" t="s">
        <v>82</v>
      </c>
      <c r="L616" t="s">
        <v>83</v>
      </c>
      <c r="M616" t="s">
        <v>84</v>
      </c>
      <c r="N616" t="s">
        <v>84</v>
      </c>
      <c r="O616" s="77" t="s">
        <v>7496</v>
      </c>
    </row>
    <row r="617" spans="1:15" x14ac:dyDescent="0.25">
      <c r="A617" s="63">
        <v>621</v>
      </c>
      <c r="B617" s="63" t="s">
        <v>7660</v>
      </c>
      <c r="C617" s="77" t="s">
        <v>7376</v>
      </c>
      <c r="D617" s="3" t="s">
        <v>8865</v>
      </c>
      <c r="E617" t="s">
        <v>88</v>
      </c>
      <c r="F617" t="s">
        <v>82</v>
      </c>
      <c r="K617" s="26" t="s">
        <v>7233</v>
      </c>
      <c r="L617" s="26" t="s">
        <v>87</v>
      </c>
      <c r="M617" t="s">
        <v>85</v>
      </c>
      <c r="N617" t="s">
        <v>84</v>
      </c>
      <c r="O617" s="77" t="s">
        <v>7356</v>
      </c>
    </row>
    <row r="618" spans="1:15" x14ac:dyDescent="0.25">
      <c r="A618" s="63">
        <v>622</v>
      </c>
      <c r="B618" s="63" t="s">
        <v>7660</v>
      </c>
      <c r="C618" s="77" t="s">
        <v>7587</v>
      </c>
      <c r="D618" s="3" t="s">
        <v>8866</v>
      </c>
      <c r="E618" t="s">
        <v>88</v>
      </c>
      <c r="F618" t="s">
        <v>82</v>
      </c>
      <c r="K618" s="26" t="s">
        <v>7262</v>
      </c>
      <c r="L618" s="26" t="s">
        <v>83</v>
      </c>
      <c r="M618" t="s">
        <v>85</v>
      </c>
      <c r="N618" t="s">
        <v>84</v>
      </c>
      <c r="O618" s="77" t="s">
        <v>1561</v>
      </c>
    </row>
    <row r="619" spans="1:15" x14ac:dyDescent="0.25">
      <c r="A619" s="63">
        <v>623</v>
      </c>
      <c r="B619" s="63" t="s">
        <v>7660</v>
      </c>
      <c r="C619" s="77" t="s">
        <v>7588</v>
      </c>
      <c r="D619" s="3" t="s">
        <v>8867</v>
      </c>
      <c r="E619" t="s">
        <v>88</v>
      </c>
      <c r="F619" t="s">
        <v>82</v>
      </c>
      <c r="K619" s="26" t="s">
        <v>7262</v>
      </c>
      <c r="L619" s="26" t="s">
        <v>83</v>
      </c>
      <c r="M619" t="s">
        <v>85</v>
      </c>
      <c r="N619" t="s">
        <v>84</v>
      </c>
      <c r="O619" s="77" t="s">
        <v>7597</v>
      </c>
    </row>
    <row r="620" spans="1:15" x14ac:dyDescent="0.25">
      <c r="A620" s="63">
        <v>624</v>
      </c>
      <c r="B620" s="63" t="s">
        <v>7660</v>
      </c>
      <c r="C620" s="77" t="s">
        <v>7589</v>
      </c>
      <c r="D620" s="3" t="s">
        <v>8868</v>
      </c>
      <c r="E620" t="s">
        <v>88</v>
      </c>
      <c r="F620" t="s">
        <v>82</v>
      </c>
      <c r="K620" s="26" t="s">
        <v>7262</v>
      </c>
      <c r="L620" s="26" t="s">
        <v>83</v>
      </c>
      <c r="M620" t="s">
        <v>85</v>
      </c>
      <c r="N620" t="s">
        <v>84</v>
      </c>
      <c r="O620" s="77" t="s">
        <v>7598</v>
      </c>
    </row>
    <row r="621" spans="1:15" x14ac:dyDescent="0.25">
      <c r="A621" s="63">
        <v>625</v>
      </c>
      <c r="B621" s="63" t="s">
        <v>7660</v>
      </c>
      <c r="C621" s="77" t="s">
        <v>7555</v>
      </c>
      <c r="D621" s="3" t="s">
        <v>8869</v>
      </c>
      <c r="E621" t="s">
        <v>88</v>
      </c>
      <c r="F621" t="s">
        <v>82</v>
      </c>
      <c r="K621" s="26" t="s">
        <v>7233</v>
      </c>
      <c r="L621" s="26" t="s">
        <v>87</v>
      </c>
      <c r="M621" t="s">
        <v>85</v>
      </c>
      <c r="N621" t="s">
        <v>84</v>
      </c>
      <c r="O621" s="77" t="s">
        <v>7625</v>
      </c>
    </row>
    <row r="622" spans="1:15" x14ac:dyDescent="0.25">
      <c r="A622" s="63">
        <v>626</v>
      </c>
      <c r="B622" s="63" t="s">
        <v>7660</v>
      </c>
      <c r="C622" s="7" t="s">
        <v>7448</v>
      </c>
      <c r="D622" s="3" t="s">
        <v>8870</v>
      </c>
      <c r="E622" t="s">
        <v>88</v>
      </c>
      <c r="F622" t="s">
        <v>82</v>
      </c>
      <c r="K622" s="26" t="s">
        <v>7233</v>
      </c>
      <c r="L622" s="26" t="s">
        <v>87</v>
      </c>
      <c r="M622" t="s">
        <v>85</v>
      </c>
      <c r="N622" t="s">
        <v>84</v>
      </c>
      <c r="O622" s="4" t="s">
        <v>7449</v>
      </c>
    </row>
    <row r="623" spans="1:15" x14ac:dyDescent="0.25">
      <c r="A623" s="63">
        <v>627</v>
      </c>
      <c r="B623" s="63" t="s">
        <v>7660</v>
      </c>
      <c r="C623" s="77" t="s">
        <v>7586</v>
      </c>
      <c r="D623" s="3" t="s">
        <v>8871</v>
      </c>
      <c r="E623" t="s">
        <v>88</v>
      </c>
      <c r="F623" t="s">
        <v>82</v>
      </c>
      <c r="K623" s="26" t="s">
        <v>7233</v>
      </c>
      <c r="L623" s="26" t="s">
        <v>83</v>
      </c>
      <c r="M623" t="s">
        <v>85</v>
      </c>
      <c r="N623" t="s">
        <v>84</v>
      </c>
      <c r="O623" s="77" t="s">
        <v>7608</v>
      </c>
    </row>
    <row r="624" spans="1:15" x14ac:dyDescent="0.25">
      <c r="A624" s="63">
        <v>628</v>
      </c>
      <c r="B624" s="63" t="s">
        <v>7660</v>
      </c>
      <c r="C624" s="77" t="s">
        <v>8187</v>
      </c>
      <c r="D624" s="3" t="s">
        <v>8872</v>
      </c>
      <c r="E624" t="s">
        <v>88</v>
      </c>
      <c r="F624" t="s">
        <v>82</v>
      </c>
      <c r="K624" s="26" t="s">
        <v>7233</v>
      </c>
      <c r="L624" s="26" t="s">
        <v>87</v>
      </c>
      <c r="M624" t="s">
        <v>85</v>
      </c>
      <c r="N624" t="s">
        <v>84</v>
      </c>
      <c r="O624" s="77" t="s">
        <v>8188</v>
      </c>
    </row>
    <row r="625" spans="1:15" x14ac:dyDescent="0.25">
      <c r="A625" s="63">
        <v>629</v>
      </c>
      <c r="B625" s="63" t="s">
        <v>7660</v>
      </c>
      <c r="C625" s="77" t="s">
        <v>7654</v>
      </c>
      <c r="D625" s="3" t="s">
        <v>8873</v>
      </c>
      <c r="E625" t="s">
        <v>88</v>
      </c>
      <c r="F625" t="s">
        <v>82</v>
      </c>
      <c r="K625" s="26" t="s">
        <v>7262</v>
      </c>
      <c r="L625" s="26" t="s">
        <v>83</v>
      </c>
      <c r="M625" t="s">
        <v>85</v>
      </c>
      <c r="N625" t="s">
        <v>84</v>
      </c>
      <c r="O625" s="77" t="s">
        <v>7655</v>
      </c>
    </row>
    <row r="626" spans="1:15" x14ac:dyDescent="0.25">
      <c r="A626" s="63">
        <v>630</v>
      </c>
      <c r="B626" s="63" t="s">
        <v>7660</v>
      </c>
      <c r="C626" s="77" t="s">
        <v>7592</v>
      </c>
      <c r="D626" s="3" t="s">
        <v>8874</v>
      </c>
      <c r="E626" t="s">
        <v>88</v>
      </c>
      <c r="F626" t="s">
        <v>82</v>
      </c>
      <c r="K626" s="26" t="s">
        <v>7233</v>
      </c>
      <c r="L626" s="26" t="s">
        <v>83</v>
      </c>
      <c r="M626" t="s">
        <v>85</v>
      </c>
      <c r="N626" t="s">
        <v>84</v>
      </c>
      <c r="O626" s="77" t="s">
        <v>7630</v>
      </c>
    </row>
    <row r="627" spans="1:15" x14ac:dyDescent="0.25">
      <c r="A627" s="63">
        <v>631</v>
      </c>
      <c r="B627" s="63" t="s">
        <v>7660</v>
      </c>
      <c r="C627" s="77" t="s">
        <v>7622</v>
      </c>
      <c r="D627" s="3" t="s">
        <v>8875</v>
      </c>
      <c r="E627" t="s">
        <v>88</v>
      </c>
      <c r="F627" t="s">
        <v>82</v>
      </c>
      <c r="K627" s="26" t="s">
        <v>7233</v>
      </c>
      <c r="L627" s="26" t="s">
        <v>83</v>
      </c>
      <c r="M627" t="s">
        <v>85</v>
      </c>
      <c r="N627" t="s">
        <v>84</v>
      </c>
      <c r="O627" s="77" t="s">
        <v>7431</v>
      </c>
    </row>
    <row r="628" spans="1:15" x14ac:dyDescent="0.25">
      <c r="A628" s="63">
        <v>632</v>
      </c>
      <c r="B628" s="63" t="s">
        <v>7660</v>
      </c>
      <c r="C628" s="77" t="s">
        <v>7433</v>
      </c>
      <c r="D628" s="3" t="s">
        <v>8876</v>
      </c>
      <c r="E628" t="s">
        <v>88</v>
      </c>
      <c r="F628" t="s">
        <v>82</v>
      </c>
      <c r="K628" s="26" t="s">
        <v>7233</v>
      </c>
      <c r="L628" s="26" t="s">
        <v>83</v>
      </c>
      <c r="M628" t="s">
        <v>85</v>
      </c>
      <c r="N628" t="s">
        <v>84</v>
      </c>
      <c r="O628" s="77" t="s">
        <v>7943</v>
      </c>
    </row>
    <row r="629" spans="1:15" x14ac:dyDescent="0.25">
      <c r="A629" s="63">
        <v>633</v>
      </c>
      <c r="B629" s="63" t="s">
        <v>7660</v>
      </c>
      <c r="C629" s="77" t="s">
        <v>7432</v>
      </c>
      <c r="D629" s="3" t="s">
        <v>8877</v>
      </c>
      <c r="E629" t="s">
        <v>88</v>
      </c>
      <c r="F629" t="s">
        <v>82</v>
      </c>
      <c r="K629" s="26" t="s">
        <v>7233</v>
      </c>
      <c r="L629" s="26" t="s">
        <v>83</v>
      </c>
      <c r="M629" t="s">
        <v>85</v>
      </c>
      <c r="N629" t="s">
        <v>84</v>
      </c>
      <c r="O629" s="77" t="s">
        <v>7944</v>
      </c>
    </row>
    <row r="630" spans="1:15" x14ac:dyDescent="0.25">
      <c r="A630" s="63">
        <v>634</v>
      </c>
      <c r="B630" s="63" t="s">
        <v>7660</v>
      </c>
      <c r="C630" s="77" t="s">
        <v>7637</v>
      </c>
      <c r="D630" s="3" t="s">
        <v>8878</v>
      </c>
      <c r="E630" t="s">
        <v>88</v>
      </c>
      <c r="F630" t="s">
        <v>82</v>
      </c>
      <c r="K630" s="26" t="s">
        <v>7262</v>
      </c>
      <c r="L630" s="26" t="s">
        <v>83</v>
      </c>
      <c r="M630" t="s">
        <v>85</v>
      </c>
      <c r="N630" t="s">
        <v>84</v>
      </c>
      <c r="O630" s="77" t="s">
        <v>7644</v>
      </c>
    </row>
    <row r="631" spans="1:15" x14ac:dyDescent="0.25">
      <c r="A631" s="63">
        <v>635</v>
      </c>
      <c r="B631" s="63" t="s">
        <v>7660</v>
      </c>
      <c r="C631" s="77" t="s">
        <v>7484</v>
      </c>
      <c r="D631" s="3" t="s">
        <v>8879</v>
      </c>
      <c r="E631" t="s">
        <v>88</v>
      </c>
      <c r="F631" t="s">
        <v>82</v>
      </c>
      <c r="K631" s="26" t="s">
        <v>7262</v>
      </c>
      <c r="L631" s="26" t="s">
        <v>83</v>
      </c>
      <c r="M631" t="s">
        <v>85</v>
      </c>
      <c r="N631" t="s">
        <v>84</v>
      </c>
      <c r="O631" s="77" t="s">
        <v>7945</v>
      </c>
    </row>
    <row r="632" spans="1:15" x14ac:dyDescent="0.25">
      <c r="A632" s="63">
        <v>636</v>
      </c>
      <c r="B632" s="63" t="s">
        <v>7660</v>
      </c>
      <c r="C632" s="77" t="s">
        <v>7811</v>
      </c>
      <c r="D632" s="3" t="s">
        <v>8880</v>
      </c>
      <c r="E632" t="s">
        <v>88</v>
      </c>
      <c r="F632" t="s">
        <v>82</v>
      </c>
      <c r="K632" s="26" t="s">
        <v>7262</v>
      </c>
      <c r="L632" s="26" t="s">
        <v>83</v>
      </c>
      <c r="M632" t="s">
        <v>85</v>
      </c>
      <c r="N632" t="s">
        <v>84</v>
      </c>
      <c r="O632" s="77" t="s">
        <v>7645</v>
      </c>
    </row>
    <row r="633" spans="1:15" x14ac:dyDescent="0.25">
      <c r="A633" s="63">
        <v>637</v>
      </c>
      <c r="B633" s="63" t="s">
        <v>7660</v>
      </c>
      <c r="C633" s="77" t="s">
        <v>7556</v>
      </c>
      <c r="D633" s="3" t="s">
        <v>8881</v>
      </c>
      <c r="E633" t="s">
        <v>88</v>
      </c>
      <c r="F633" t="s">
        <v>82</v>
      </c>
      <c r="K633" s="26" t="s">
        <v>7233</v>
      </c>
      <c r="L633" s="26" t="s">
        <v>83</v>
      </c>
      <c r="M633" t="s">
        <v>85</v>
      </c>
      <c r="N633" t="s">
        <v>84</v>
      </c>
      <c r="O633" s="77" t="s">
        <v>7557</v>
      </c>
    </row>
    <row r="634" spans="1:15" x14ac:dyDescent="0.25">
      <c r="A634" s="63">
        <v>638</v>
      </c>
      <c r="B634" s="63" t="s">
        <v>7660</v>
      </c>
      <c r="C634" s="77" t="s">
        <v>7485</v>
      </c>
      <c r="D634" s="3" t="s">
        <v>8882</v>
      </c>
      <c r="E634" t="s">
        <v>88</v>
      </c>
      <c r="F634" t="s">
        <v>82</v>
      </c>
      <c r="K634" s="26" t="s">
        <v>7262</v>
      </c>
      <c r="L634" s="26" t="s">
        <v>83</v>
      </c>
      <c r="M634" t="s">
        <v>85</v>
      </c>
      <c r="N634" t="s">
        <v>84</v>
      </c>
      <c r="O634" s="77" t="s">
        <v>7483</v>
      </c>
    </row>
    <row r="635" spans="1:15" x14ac:dyDescent="0.25">
      <c r="A635" s="63">
        <v>639</v>
      </c>
      <c r="B635" s="63" t="s">
        <v>7660</v>
      </c>
      <c r="C635" s="4" t="s">
        <v>7464</v>
      </c>
      <c r="D635" s="3" t="s">
        <v>8883</v>
      </c>
      <c r="E635" t="s">
        <v>88</v>
      </c>
      <c r="F635" t="s">
        <v>82</v>
      </c>
      <c r="K635" s="26" t="s">
        <v>7233</v>
      </c>
      <c r="L635" s="26" t="s">
        <v>87</v>
      </c>
      <c r="M635" t="s">
        <v>85</v>
      </c>
      <c r="N635" t="s">
        <v>84</v>
      </c>
      <c r="O635" s="4" t="s">
        <v>7463</v>
      </c>
    </row>
    <row r="636" spans="1:15" x14ac:dyDescent="0.25">
      <c r="A636" s="63">
        <v>640</v>
      </c>
      <c r="B636" s="63" t="s">
        <v>7660</v>
      </c>
      <c r="C636" s="7" t="s">
        <v>7481</v>
      </c>
      <c r="D636" s="3" t="s">
        <v>8884</v>
      </c>
      <c r="E636" t="s">
        <v>88</v>
      </c>
      <c r="F636" t="s">
        <v>82</v>
      </c>
      <c r="K636" s="26" t="s">
        <v>7262</v>
      </c>
      <c r="L636" s="26" t="s">
        <v>87</v>
      </c>
      <c r="M636" t="s">
        <v>85</v>
      </c>
      <c r="N636" t="s">
        <v>84</v>
      </c>
      <c r="O636" s="4" t="s">
        <v>7482</v>
      </c>
    </row>
    <row r="637" spans="1:15" x14ac:dyDescent="0.25">
      <c r="A637" s="63">
        <v>641</v>
      </c>
      <c r="B637" s="63" t="s">
        <v>7660</v>
      </c>
      <c r="C637" s="77" t="s">
        <v>7638</v>
      </c>
      <c r="D637" s="3" t="s">
        <v>8885</v>
      </c>
      <c r="E637" t="s">
        <v>88</v>
      </c>
      <c r="F637" t="s">
        <v>82</v>
      </c>
      <c r="K637" s="26" t="s">
        <v>7233</v>
      </c>
      <c r="L637" s="26" t="s">
        <v>83</v>
      </c>
      <c r="M637" t="s">
        <v>85</v>
      </c>
      <c r="N637" t="s">
        <v>84</v>
      </c>
      <c r="O637" s="77" t="s">
        <v>7653</v>
      </c>
    </row>
    <row r="638" spans="1:15" x14ac:dyDescent="0.25">
      <c r="A638" s="63">
        <v>642</v>
      </c>
      <c r="B638" s="63" t="s">
        <v>7660</v>
      </c>
      <c r="C638" s="77" t="s">
        <v>7434</v>
      </c>
      <c r="D638" s="3" t="s">
        <v>8886</v>
      </c>
      <c r="E638" t="s">
        <v>88</v>
      </c>
      <c r="F638" t="s">
        <v>82</v>
      </c>
      <c r="K638" s="26" t="s">
        <v>7262</v>
      </c>
      <c r="L638" s="26" t="s">
        <v>83</v>
      </c>
      <c r="M638" t="s">
        <v>85</v>
      </c>
      <c r="N638" t="s">
        <v>84</v>
      </c>
      <c r="O638" s="77" t="s">
        <v>7946</v>
      </c>
    </row>
    <row r="639" spans="1:15" x14ac:dyDescent="0.25">
      <c r="A639" s="63">
        <v>643</v>
      </c>
      <c r="B639" s="63" t="s">
        <v>7660</v>
      </c>
      <c r="C639" s="77" t="s">
        <v>7620</v>
      </c>
      <c r="D639" s="3" t="s">
        <v>8887</v>
      </c>
      <c r="E639" t="s">
        <v>88</v>
      </c>
      <c r="F639" t="s">
        <v>82</v>
      </c>
      <c r="K639" s="26" t="s">
        <v>7233</v>
      </c>
      <c r="L639" s="26" t="s">
        <v>83</v>
      </c>
      <c r="M639" t="s">
        <v>85</v>
      </c>
      <c r="N639" t="s">
        <v>84</v>
      </c>
      <c r="O639" s="77" t="s">
        <v>7631</v>
      </c>
    </row>
    <row r="640" spans="1:15" x14ac:dyDescent="0.25">
      <c r="A640" s="63">
        <v>644</v>
      </c>
      <c r="B640" s="63" t="s">
        <v>7660</v>
      </c>
      <c r="C640" s="77" t="s">
        <v>7641</v>
      </c>
      <c r="D640" s="3" t="s">
        <v>8888</v>
      </c>
      <c r="E640" t="s">
        <v>88</v>
      </c>
      <c r="F640" t="s">
        <v>82</v>
      </c>
      <c r="K640" s="26" t="s">
        <v>7262</v>
      </c>
      <c r="L640" s="26" t="s">
        <v>83</v>
      </c>
      <c r="M640" t="s">
        <v>85</v>
      </c>
      <c r="N640" t="s">
        <v>84</v>
      </c>
      <c r="O640" s="77" t="s">
        <v>7640</v>
      </c>
    </row>
    <row r="641" spans="1:15" x14ac:dyDescent="0.25">
      <c r="A641" s="63">
        <v>645</v>
      </c>
      <c r="B641" s="63" t="s">
        <v>7660</v>
      </c>
      <c r="C641" s="77" t="s">
        <v>7646</v>
      </c>
      <c r="D641" s="3" t="s">
        <v>8889</v>
      </c>
      <c r="E641" t="s">
        <v>88</v>
      </c>
      <c r="F641" t="s">
        <v>82</v>
      </c>
      <c r="K641" s="26" t="s">
        <v>7262</v>
      </c>
      <c r="L641" s="26" t="s">
        <v>83</v>
      </c>
      <c r="M641" t="s">
        <v>85</v>
      </c>
      <c r="N641" t="s">
        <v>84</v>
      </c>
      <c r="O641" s="77" t="s">
        <v>7647</v>
      </c>
    </row>
    <row r="642" spans="1:15" x14ac:dyDescent="0.25">
      <c r="A642" s="63">
        <v>646</v>
      </c>
      <c r="B642" s="63" t="s">
        <v>7660</v>
      </c>
      <c r="C642" s="7" t="s">
        <v>7835</v>
      </c>
      <c r="D642" s="3" t="s">
        <v>8890</v>
      </c>
      <c r="E642" t="s">
        <v>88</v>
      </c>
      <c r="F642" t="s">
        <v>82</v>
      </c>
      <c r="K642" s="26" t="s">
        <v>7233</v>
      </c>
      <c r="L642" s="26" t="s">
        <v>87</v>
      </c>
      <c r="M642" t="s">
        <v>85</v>
      </c>
      <c r="N642" t="s">
        <v>84</v>
      </c>
      <c r="O642" s="4" t="s">
        <v>7834</v>
      </c>
    </row>
    <row r="643" spans="1:15" x14ac:dyDescent="0.25">
      <c r="A643" s="63">
        <v>647</v>
      </c>
      <c r="B643" s="63" t="s">
        <v>7660</v>
      </c>
      <c r="C643" s="77" t="s">
        <v>7385</v>
      </c>
      <c r="D643" s="3" t="s">
        <v>8891</v>
      </c>
      <c r="E643" t="s">
        <v>88</v>
      </c>
      <c r="F643" t="s">
        <v>82</v>
      </c>
      <c r="K643" s="26" t="s">
        <v>7233</v>
      </c>
      <c r="L643" s="26" t="s">
        <v>87</v>
      </c>
      <c r="M643" t="s">
        <v>85</v>
      </c>
      <c r="N643" t="s">
        <v>84</v>
      </c>
      <c r="O643" s="77" t="s">
        <v>7383</v>
      </c>
    </row>
    <row r="644" spans="1:15" x14ac:dyDescent="0.25">
      <c r="A644" s="63">
        <v>648</v>
      </c>
      <c r="B644" s="63" t="s">
        <v>7660</v>
      </c>
      <c r="C644" s="77" t="s">
        <v>7390</v>
      </c>
      <c r="D644" s="3" t="s">
        <v>8892</v>
      </c>
      <c r="E644" t="s">
        <v>88</v>
      </c>
      <c r="F644" t="s">
        <v>82</v>
      </c>
      <c r="K644" s="26" t="s">
        <v>7233</v>
      </c>
      <c r="L644" s="26" t="s">
        <v>87</v>
      </c>
      <c r="M644" t="s">
        <v>85</v>
      </c>
      <c r="N644" t="s">
        <v>84</v>
      </c>
      <c r="O644" s="77" t="s">
        <v>7391</v>
      </c>
    </row>
    <row r="645" spans="1:15" x14ac:dyDescent="0.25">
      <c r="A645" s="63">
        <v>649</v>
      </c>
      <c r="B645" s="63" t="s">
        <v>7660</v>
      </c>
      <c r="C645" s="77" t="s">
        <v>7862</v>
      </c>
      <c r="D645" s="3" t="s">
        <v>8893</v>
      </c>
      <c r="E645" t="s">
        <v>88</v>
      </c>
      <c r="F645" t="s">
        <v>82</v>
      </c>
      <c r="K645" s="26" t="s">
        <v>7262</v>
      </c>
      <c r="L645" s="26" t="s">
        <v>87</v>
      </c>
      <c r="M645" t="s">
        <v>85</v>
      </c>
      <c r="N645" t="s">
        <v>84</v>
      </c>
      <c r="O645" s="77" t="s">
        <v>7672</v>
      </c>
    </row>
    <row r="646" spans="1:15" x14ac:dyDescent="0.25">
      <c r="A646" s="63">
        <v>650</v>
      </c>
      <c r="B646" s="63" t="s">
        <v>7660</v>
      </c>
      <c r="C646" s="77" t="s">
        <v>7458</v>
      </c>
      <c r="D646" s="3" t="s">
        <v>8894</v>
      </c>
      <c r="E646" t="s">
        <v>88</v>
      </c>
      <c r="F646" t="s">
        <v>82</v>
      </c>
      <c r="K646" s="26" t="s">
        <v>7233</v>
      </c>
      <c r="L646" s="26" t="s">
        <v>87</v>
      </c>
      <c r="M646" t="s">
        <v>85</v>
      </c>
      <c r="N646" t="s">
        <v>84</v>
      </c>
      <c r="O646" s="77" t="s">
        <v>7459</v>
      </c>
    </row>
    <row r="647" spans="1:15" x14ac:dyDescent="0.25">
      <c r="A647" s="63">
        <v>651</v>
      </c>
      <c r="B647" s="63" t="s">
        <v>7660</v>
      </c>
      <c r="C647" s="77" t="s">
        <v>7783</v>
      </c>
      <c r="D647" s="3" t="s">
        <v>8895</v>
      </c>
      <c r="E647" t="s">
        <v>88</v>
      </c>
      <c r="F647" t="s">
        <v>82</v>
      </c>
      <c r="K647" s="26" t="s">
        <v>7262</v>
      </c>
      <c r="L647" s="26" t="s">
        <v>87</v>
      </c>
      <c r="M647" t="s">
        <v>85</v>
      </c>
      <c r="N647" t="s">
        <v>84</v>
      </c>
      <c r="O647" s="77" t="s">
        <v>7779</v>
      </c>
    </row>
    <row r="648" spans="1:15" x14ac:dyDescent="0.25">
      <c r="A648" s="63">
        <v>652</v>
      </c>
      <c r="B648" s="63" t="s">
        <v>7660</v>
      </c>
      <c r="C648" s="77" t="s">
        <v>7447</v>
      </c>
      <c r="D648" s="3" t="s">
        <v>8896</v>
      </c>
      <c r="E648" t="s">
        <v>88</v>
      </c>
      <c r="F648" t="s">
        <v>82</v>
      </c>
      <c r="K648" s="26" t="s">
        <v>7233</v>
      </c>
      <c r="L648" s="26" t="s">
        <v>87</v>
      </c>
      <c r="M648" t="s">
        <v>85</v>
      </c>
      <c r="N648" t="s">
        <v>84</v>
      </c>
      <c r="O648" s="77" t="s">
        <v>7446</v>
      </c>
    </row>
    <row r="649" spans="1:15" x14ac:dyDescent="0.25">
      <c r="A649" s="63">
        <v>653</v>
      </c>
      <c r="B649" s="63" t="s">
        <v>7660</v>
      </c>
      <c r="C649" s="77" t="s">
        <v>7901</v>
      </c>
      <c r="D649" s="3" t="s">
        <v>8897</v>
      </c>
      <c r="E649" t="s">
        <v>88</v>
      </c>
      <c r="F649" t="s">
        <v>82</v>
      </c>
      <c r="K649" s="26" t="s">
        <v>7233</v>
      </c>
      <c r="L649" s="26" t="s">
        <v>87</v>
      </c>
      <c r="M649" t="s">
        <v>85</v>
      </c>
      <c r="N649" t="s">
        <v>84</v>
      </c>
      <c r="O649" s="77" t="s">
        <v>7903</v>
      </c>
    </row>
    <row r="650" spans="1:15" x14ac:dyDescent="0.25">
      <c r="A650" s="63">
        <v>654</v>
      </c>
      <c r="B650" s="63" t="s">
        <v>7660</v>
      </c>
      <c r="C650" s="77" t="s">
        <v>7902</v>
      </c>
      <c r="D650" s="3" t="s">
        <v>8898</v>
      </c>
      <c r="E650" t="s">
        <v>88</v>
      </c>
      <c r="F650" t="s">
        <v>82</v>
      </c>
      <c r="K650" s="26" t="s">
        <v>7262</v>
      </c>
      <c r="L650" s="26" t="s">
        <v>87</v>
      </c>
      <c r="M650" t="s">
        <v>85</v>
      </c>
      <c r="N650" t="s">
        <v>84</v>
      </c>
      <c r="O650" s="77" t="s">
        <v>7904</v>
      </c>
    </row>
    <row r="651" spans="1:15" x14ac:dyDescent="0.25">
      <c r="A651" s="63">
        <v>655</v>
      </c>
      <c r="B651" s="63" t="s">
        <v>7660</v>
      </c>
      <c r="C651" s="77" t="s">
        <v>7868</v>
      </c>
      <c r="D651" s="3" t="s">
        <v>8899</v>
      </c>
      <c r="E651" t="s">
        <v>88</v>
      </c>
      <c r="F651" t="s">
        <v>82</v>
      </c>
      <c r="K651" s="26" t="s">
        <v>7262</v>
      </c>
      <c r="L651" s="26" t="s">
        <v>87</v>
      </c>
      <c r="M651" t="s">
        <v>85</v>
      </c>
      <c r="N651" t="s">
        <v>84</v>
      </c>
      <c r="O651" s="77" t="s">
        <v>7905</v>
      </c>
    </row>
    <row r="652" spans="1:15" x14ac:dyDescent="0.25">
      <c r="A652" s="63">
        <v>656</v>
      </c>
      <c r="B652" s="63" t="s">
        <v>7660</v>
      </c>
      <c r="C652" s="77" t="s">
        <v>7473</v>
      </c>
      <c r="D652" s="3" t="s">
        <v>8900</v>
      </c>
      <c r="E652" t="s">
        <v>88</v>
      </c>
      <c r="F652" t="s">
        <v>82</v>
      </c>
      <c r="K652" s="26" t="s">
        <v>7262</v>
      </c>
      <c r="L652" s="26" t="s">
        <v>87</v>
      </c>
      <c r="M652" t="s">
        <v>85</v>
      </c>
      <c r="N652" t="s">
        <v>84</v>
      </c>
      <c r="O652" s="77" t="s">
        <v>7491</v>
      </c>
    </row>
    <row r="653" spans="1:15" x14ac:dyDescent="0.25">
      <c r="A653" s="63">
        <v>657</v>
      </c>
      <c r="B653" s="63" t="s">
        <v>7660</v>
      </c>
      <c r="C653" s="77" t="s">
        <v>7465</v>
      </c>
      <c r="D653" s="3" t="s">
        <v>8901</v>
      </c>
      <c r="E653" t="s">
        <v>88</v>
      </c>
      <c r="F653" t="s">
        <v>82</v>
      </c>
      <c r="K653" s="26" t="s">
        <v>7233</v>
      </c>
      <c r="L653" s="26" t="s">
        <v>87</v>
      </c>
      <c r="M653" t="s">
        <v>85</v>
      </c>
      <c r="N653" t="s">
        <v>84</v>
      </c>
      <c r="O653" s="77" t="s">
        <v>7466</v>
      </c>
    </row>
    <row r="654" spans="1:15" x14ac:dyDescent="0.25">
      <c r="A654" s="63">
        <v>658</v>
      </c>
      <c r="B654" s="63" t="s">
        <v>7660</v>
      </c>
      <c r="C654" s="77" t="s">
        <v>7480</v>
      </c>
      <c r="D654" s="3" t="s">
        <v>8902</v>
      </c>
      <c r="E654" t="s">
        <v>88</v>
      </c>
      <c r="F654" t="s">
        <v>82</v>
      </c>
      <c r="K654" s="26" t="s">
        <v>7262</v>
      </c>
      <c r="L654" s="26" t="s">
        <v>87</v>
      </c>
      <c r="M654" t="s">
        <v>85</v>
      </c>
      <c r="N654" t="s">
        <v>84</v>
      </c>
      <c r="O654" s="77" t="s">
        <v>7662</v>
      </c>
    </row>
    <row r="655" spans="1:15" x14ac:dyDescent="0.25">
      <c r="A655" s="63">
        <v>659</v>
      </c>
      <c r="B655" s="63" t="s">
        <v>7660</v>
      </c>
      <c r="C655" s="77" t="s">
        <v>7386</v>
      </c>
      <c r="D655" s="3" t="s">
        <v>8903</v>
      </c>
      <c r="E655" t="s">
        <v>88</v>
      </c>
      <c r="F655" t="s">
        <v>82</v>
      </c>
      <c r="K655" s="26" t="s">
        <v>7233</v>
      </c>
      <c r="L655" s="26" t="s">
        <v>87</v>
      </c>
      <c r="M655" t="s">
        <v>85</v>
      </c>
      <c r="N655" t="s">
        <v>84</v>
      </c>
      <c r="O655" s="77" t="s">
        <v>7384</v>
      </c>
    </row>
    <row r="656" spans="1:15" x14ac:dyDescent="0.25">
      <c r="A656" s="63">
        <v>660</v>
      </c>
      <c r="B656" s="63" t="s">
        <v>7660</v>
      </c>
      <c r="C656" s="77" t="s">
        <v>7405</v>
      </c>
      <c r="D656" s="3" t="s">
        <v>8904</v>
      </c>
      <c r="E656" t="s">
        <v>88</v>
      </c>
      <c r="F656" t="s">
        <v>82</v>
      </c>
      <c r="K656" s="26" t="s">
        <v>7233</v>
      </c>
      <c r="L656" s="26" t="s">
        <v>87</v>
      </c>
      <c r="M656" t="s">
        <v>85</v>
      </c>
      <c r="N656" t="s">
        <v>84</v>
      </c>
      <c r="O656" s="77" t="s">
        <v>7404</v>
      </c>
    </row>
    <row r="657" spans="1:15" x14ac:dyDescent="0.25">
      <c r="A657" s="63">
        <v>661</v>
      </c>
      <c r="B657" s="63" t="s">
        <v>7660</v>
      </c>
      <c r="C657" s="77" t="s">
        <v>7453</v>
      </c>
      <c r="D657" s="3" t="s">
        <v>8905</v>
      </c>
      <c r="E657" t="s">
        <v>88</v>
      </c>
      <c r="F657" t="s">
        <v>82</v>
      </c>
      <c r="K657" s="26" t="s">
        <v>7233</v>
      </c>
      <c r="L657" s="26" t="s">
        <v>87</v>
      </c>
      <c r="M657" t="s">
        <v>85</v>
      </c>
      <c r="N657" t="s">
        <v>84</v>
      </c>
      <c r="O657" s="77" t="s">
        <v>7452</v>
      </c>
    </row>
    <row r="658" spans="1:15" x14ac:dyDescent="0.25">
      <c r="A658" s="63">
        <v>662</v>
      </c>
      <c r="B658" s="63" t="s">
        <v>7660</v>
      </c>
      <c r="C658" s="77" t="s">
        <v>7361</v>
      </c>
      <c r="D658" s="3" t="s">
        <v>8906</v>
      </c>
      <c r="E658" t="s">
        <v>88</v>
      </c>
      <c r="F658" t="s">
        <v>82</v>
      </c>
      <c r="K658" s="26" t="s">
        <v>7262</v>
      </c>
      <c r="L658" s="26" t="s">
        <v>87</v>
      </c>
      <c r="M658" t="s">
        <v>85</v>
      </c>
      <c r="N658" t="s">
        <v>84</v>
      </c>
      <c r="O658" s="77" t="s">
        <v>7359</v>
      </c>
    </row>
    <row r="659" spans="1:15" x14ac:dyDescent="0.25">
      <c r="A659" s="63">
        <v>663</v>
      </c>
      <c r="B659" s="63" t="s">
        <v>7660</v>
      </c>
      <c r="C659" s="77" t="s">
        <v>7947</v>
      </c>
      <c r="D659" s="3" t="s">
        <v>8907</v>
      </c>
      <c r="E659" t="s">
        <v>88</v>
      </c>
      <c r="F659" t="s">
        <v>82</v>
      </c>
      <c r="K659" s="26" t="s">
        <v>7262</v>
      </c>
      <c r="L659" s="26" t="s">
        <v>87</v>
      </c>
      <c r="M659" t="s">
        <v>85</v>
      </c>
      <c r="N659" t="s">
        <v>84</v>
      </c>
      <c r="O659" s="77" t="s">
        <v>7360</v>
      </c>
    </row>
    <row r="660" spans="1:15" x14ac:dyDescent="0.25">
      <c r="A660" s="63">
        <v>664</v>
      </c>
      <c r="B660" s="63" t="s">
        <v>7660</v>
      </c>
      <c r="C660" s="77" t="s">
        <v>7867</v>
      </c>
      <c r="D660" s="3" t="s">
        <v>8908</v>
      </c>
      <c r="E660" t="s">
        <v>88</v>
      </c>
      <c r="F660" t="s">
        <v>82</v>
      </c>
      <c r="K660" s="26" t="s">
        <v>7262</v>
      </c>
      <c r="L660" s="26" t="s">
        <v>87</v>
      </c>
      <c r="M660" t="s">
        <v>85</v>
      </c>
      <c r="N660" t="s">
        <v>84</v>
      </c>
      <c r="O660" s="77" t="s">
        <v>7626</v>
      </c>
    </row>
    <row r="661" spans="1:15" x14ac:dyDescent="0.25">
      <c r="A661" s="63">
        <v>665</v>
      </c>
      <c r="B661" s="63" t="s">
        <v>7660</v>
      </c>
      <c r="C661" s="77" t="s">
        <v>7368</v>
      </c>
      <c r="D661" s="3" t="s">
        <v>8909</v>
      </c>
      <c r="E661" t="s">
        <v>88</v>
      </c>
      <c r="F661" t="s">
        <v>82</v>
      </c>
      <c r="K661" s="26" t="s">
        <v>7233</v>
      </c>
      <c r="L661" s="26" t="s">
        <v>87</v>
      </c>
      <c r="M661" t="s">
        <v>85</v>
      </c>
      <c r="N661" t="s">
        <v>84</v>
      </c>
      <c r="O661" s="77" t="s">
        <v>7366</v>
      </c>
    </row>
    <row r="662" spans="1:15" x14ac:dyDescent="0.25">
      <c r="A662" s="63">
        <v>666</v>
      </c>
      <c r="B662" s="63" t="s">
        <v>7660</v>
      </c>
      <c r="C662" s="77" t="s">
        <v>7948</v>
      </c>
      <c r="D662" s="3" t="s">
        <v>8910</v>
      </c>
      <c r="E662" t="s">
        <v>88</v>
      </c>
      <c r="F662" t="s">
        <v>82</v>
      </c>
      <c r="K662" s="26" t="s">
        <v>7233</v>
      </c>
      <c r="L662" s="26" t="s">
        <v>87</v>
      </c>
      <c r="M662" t="s">
        <v>85</v>
      </c>
      <c r="N662" t="s">
        <v>84</v>
      </c>
      <c r="O662" s="77" t="s">
        <v>7367</v>
      </c>
    </row>
    <row r="663" spans="1:15" x14ac:dyDescent="0.25">
      <c r="A663" s="63">
        <v>667</v>
      </c>
      <c r="B663" s="63" t="s">
        <v>7660</v>
      </c>
      <c r="C663" s="77" t="s">
        <v>7373</v>
      </c>
      <c r="D663" s="3" t="s">
        <v>8911</v>
      </c>
      <c r="E663" t="s">
        <v>88</v>
      </c>
      <c r="F663" t="s">
        <v>82</v>
      </c>
      <c r="K663" s="26" t="s">
        <v>7233</v>
      </c>
      <c r="L663" s="26" t="s">
        <v>87</v>
      </c>
      <c r="M663" t="s">
        <v>85</v>
      </c>
      <c r="N663" t="s">
        <v>84</v>
      </c>
      <c r="O663" s="77" t="s">
        <v>7375</v>
      </c>
    </row>
    <row r="664" spans="1:15" x14ac:dyDescent="0.25">
      <c r="A664" s="63">
        <v>668</v>
      </c>
      <c r="B664" s="63" t="s">
        <v>7660</v>
      </c>
      <c r="C664" s="77" t="s">
        <v>7949</v>
      </c>
      <c r="D664" s="3" t="s">
        <v>8912</v>
      </c>
      <c r="E664" t="s">
        <v>88</v>
      </c>
      <c r="F664" t="s">
        <v>82</v>
      </c>
      <c r="K664" s="26" t="s">
        <v>7233</v>
      </c>
      <c r="L664" s="26" t="s">
        <v>87</v>
      </c>
      <c r="M664" t="s">
        <v>85</v>
      </c>
      <c r="N664" t="s">
        <v>84</v>
      </c>
      <c r="O664" s="77" t="s">
        <v>7837</v>
      </c>
    </row>
    <row r="665" spans="1:15" x14ac:dyDescent="0.25">
      <c r="A665" s="63">
        <v>669</v>
      </c>
      <c r="B665" s="63" t="s">
        <v>7660</v>
      </c>
      <c r="C665" s="77" t="s">
        <v>7469</v>
      </c>
      <c r="D665" s="3" t="s">
        <v>8913</v>
      </c>
      <c r="E665" t="s">
        <v>88</v>
      </c>
      <c r="F665" t="s">
        <v>82</v>
      </c>
      <c r="K665" s="26" t="s">
        <v>7262</v>
      </c>
      <c r="L665" s="26" t="s">
        <v>87</v>
      </c>
      <c r="M665" t="s">
        <v>85</v>
      </c>
      <c r="N665" t="s">
        <v>84</v>
      </c>
      <c r="O665" s="77" t="s">
        <v>7472</v>
      </c>
    </row>
    <row r="666" spans="1:15" x14ac:dyDescent="0.25">
      <c r="A666" s="63">
        <v>670</v>
      </c>
      <c r="B666" s="63" t="s">
        <v>7660</v>
      </c>
      <c r="C666" s="77" t="s">
        <v>7869</v>
      </c>
      <c r="D666" s="3" t="s">
        <v>8914</v>
      </c>
      <c r="E666" t="s">
        <v>88</v>
      </c>
      <c r="F666" t="s">
        <v>82</v>
      </c>
      <c r="K666" s="26" t="s">
        <v>7262</v>
      </c>
      <c r="L666" s="26" t="s">
        <v>87</v>
      </c>
      <c r="M666" t="s">
        <v>85</v>
      </c>
      <c r="N666" t="s">
        <v>84</v>
      </c>
      <c r="O666" s="77" t="s">
        <v>7661</v>
      </c>
    </row>
    <row r="667" spans="1:15" x14ac:dyDescent="0.25">
      <c r="A667" s="63">
        <v>671</v>
      </c>
      <c r="B667" s="63" t="s">
        <v>7660</v>
      </c>
      <c r="C667" s="77" t="s">
        <v>7470</v>
      </c>
      <c r="D667" s="3" t="s">
        <v>8915</v>
      </c>
      <c r="E667" t="s">
        <v>88</v>
      </c>
      <c r="F667" t="s">
        <v>82</v>
      </c>
      <c r="K667" s="26" t="s">
        <v>7262</v>
      </c>
      <c r="L667" s="26" t="s">
        <v>87</v>
      </c>
      <c r="M667" t="s">
        <v>85</v>
      </c>
      <c r="N667" t="s">
        <v>84</v>
      </c>
      <c r="O667" s="77" t="s">
        <v>7471</v>
      </c>
    </row>
    <row r="668" spans="1:15" x14ac:dyDescent="0.25">
      <c r="A668" s="63">
        <v>672</v>
      </c>
      <c r="B668" s="63" t="s">
        <v>7660</v>
      </c>
      <c r="C668" s="77" t="s">
        <v>7870</v>
      </c>
      <c r="D668" s="3" t="s">
        <v>8916</v>
      </c>
      <c r="E668" t="s">
        <v>88</v>
      </c>
      <c r="F668" t="s">
        <v>82</v>
      </c>
      <c r="K668" s="26" t="s">
        <v>7262</v>
      </c>
      <c r="L668" s="26" t="s">
        <v>87</v>
      </c>
      <c r="M668" t="s">
        <v>85</v>
      </c>
      <c r="N668" t="s">
        <v>84</v>
      </c>
      <c r="O668" s="77" t="s">
        <v>7906</v>
      </c>
    </row>
    <row r="669" spans="1:15" x14ac:dyDescent="0.25">
      <c r="A669" s="63">
        <v>673</v>
      </c>
      <c r="B669" s="63" t="s">
        <v>7660</v>
      </c>
      <c r="C669" s="7" t="s">
        <v>7451</v>
      </c>
      <c r="D669" s="3" t="s">
        <v>8917</v>
      </c>
      <c r="E669" t="s">
        <v>88</v>
      </c>
      <c r="F669" t="s">
        <v>82</v>
      </c>
      <c r="K669" s="26" t="s">
        <v>7233</v>
      </c>
      <c r="L669" s="26" t="s">
        <v>87</v>
      </c>
      <c r="M669" t="s">
        <v>85</v>
      </c>
      <c r="N669" t="s">
        <v>84</v>
      </c>
      <c r="O669" s="4" t="s">
        <v>7450</v>
      </c>
    </row>
    <row r="670" spans="1:15" x14ac:dyDescent="0.25">
      <c r="A670" s="63">
        <v>674</v>
      </c>
      <c r="B670" s="63" t="s">
        <v>7660</v>
      </c>
      <c r="C670" s="4" t="s">
        <v>7399</v>
      </c>
      <c r="D670" s="3" t="s">
        <v>8918</v>
      </c>
      <c r="E670" t="s">
        <v>88</v>
      </c>
      <c r="F670" t="s">
        <v>82</v>
      </c>
      <c r="K670" s="26" t="s">
        <v>7262</v>
      </c>
      <c r="L670" s="26" t="s">
        <v>83</v>
      </c>
      <c r="M670" t="s">
        <v>85</v>
      </c>
      <c r="N670" t="s">
        <v>84</v>
      </c>
      <c r="O670" s="4" t="s">
        <v>7397</v>
      </c>
    </row>
    <row r="671" spans="1:15" x14ac:dyDescent="0.25">
      <c r="A671" s="63">
        <v>675</v>
      </c>
      <c r="B671" s="63" t="s">
        <v>7660</v>
      </c>
      <c r="C671" s="4" t="s">
        <v>7400</v>
      </c>
      <c r="D671" s="3" t="s">
        <v>8919</v>
      </c>
      <c r="E671" t="s">
        <v>88</v>
      </c>
      <c r="F671" t="s">
        <v>82</v>
      </c>
      <c r="K671" s="26" t="s">
        <v>7262</v>
      </c>
      <c r="L671" s="26" t="s">
        <v>83</v>
      </c>
      <c r="M671" t="s">
        <v>85</v>
      </c>
      <c r="N671" t="s">
        <v>84</v>
      </c>
      <c r="O671" s="4" t="s">
        <v>7398</v>
      </c>
    </row>
    <row r="672" spans="1:15" x14ac:dyDescent="0.25">
      <c r="A672" s="63">
        <v>676</v>
      </c>
      <c r="B672" s="63" t="s">
        <v>7660</v>
      </c>
      <c r="C672" s="77" t="s">
        <v>7577</v>
      </c>
      <c r="D672" s="3" t="s">
        <v>8920</v>
      </c>
      <c r="E672" t="s">
        <v>88</v>
      </c>
      <c r="F672" t="s">
        <v>82</v>
      </c>
      <c r="K672" s="26" t="s">
        <v>7262</v>
      </c>
      <c r="L672" s="26" t="s">
        <v>83</v>
      </c>
      <c r="M672" t="s">
        <v>85</v>
      </c>
      <c r="N672" t="s">
        <v>84</v>
      </c>
      <c r="O672" s="77" t="s">
        <v>7578</v>
      </c>
    </row>
    <row r="673" spans="1:15" x14ac:dyDescent="0.25">
      <c r="A673" s="63">
        <v>677</v>
      </c>
      <c r="B673" s="63" t="s">
        <v>7660</v>
      </c>
      <c r="C673" s="77" t="s">
        <v>7365</v>
      </c>
      <c r="D673" s="3" t="s">
        <v>8921</v>
      </c>
      <c r="E673" t="s">
        <v>88</v>
      </c>
      <c r="F673" t="s">
        <v>82</v>
      </c>
      <c r="K673" s="26" t="s">
        <v>7262</v>
      </c>
      <c r="L673" s="26" t="s">
        <v>87</v>
      </c>
      <c r="M673" t="s">
        <v>85</v>
      </c>
      <c r="N673" t="s">
        <v>84</v>
      </c>
      <c r="O673" s="77" t="s">
        <v>7363</v>
      </c>
    </row>
    <row r="674" spans="1:15" x14ac:dyDescent="0.25">
      <c r="A674" s="63">
        <v>678</v>
      </c>
      <c r="B674" s="63" t="s">
        <v>7660</v>
      </c>
      <c r="C674" s="7" t="s">
        <v>7950</v>
      </c>
      <c r="D674" s="3" t="s">
        <v>8922</v>
      </c>
      <c r="E674" t="s">
        <v>88</v>
      </c>
      <c r="F674" t="s">
        <v>82</v>
      </c>
      <c r="K674" s="26" t="s">
        <v>7262</v>
      </c>
      <c r="L674" s="26" t="s">
        <v>87</v>
      </c>
      <c r="M674" t="s">
        <v>85</v>
      </c>
      <c r="N674" t="s">
        <v>84</v>
      </c>
      <c r="O674" s="4" t="s">
        <v>7364</v>
      </c>
    </row>
    <row r="675" spans="1:15" x14ac:dyDescent="0.25">
      <c r="A675" s="63">
        <v>679</v>
      </c>
      <c r="B675" s="63" t="s">
        <v>7660</v>
      </c>
      <c r="C675" s="77" t="s">
        <v>7611</v>
      </c>
      <c r="D675" s="3" t="s">
        <v>8923</v>
      </c>
      <c r="E675" t="s">
        <v>81</v>
      </c>
      <c r="F675" t="s">
        <v>82</v>
      </c>
      <c r="K675" s="26"/>
      <c r="L675" s="26" t="s">
        <v>83</v>
      </c>
      <c r="M675" t="s">
        <v>84</v>
      </c>
      <c r="N675" t="s">
        <v>84</v>
      </c>
      <c r="O675" s="77" t="s">
        <v>7612</v>
      </c>
    </row>
    <row r="676" spans="1:15" x14ac:dyDescent="0.25">
      <c r="A676" s="63">
        <v>680</v>
      </c>
      <c r="B676" s="63" t="s">
        <v>7660</v>
      </c>
      <c r="C676" s="77" t="s">
        <v>7412</v>
      </c>
      <c r="D676" s="3" t="s">
        <v>8924</v>
      </c>
      <c r="E676" t="s">
        <v>88</v>
      </c>
      <c r="F676" t="s">
        <v>82</v>
      </c>
      <c r="K676" s="26" t="s">
        <v>7233</v>
      </c>
      <c r="L676" s="26" t="s">
        <v>83</v>
      </c>
      <c r="M676" t="s">
        <v>85</v>
      </c>
      <c r="N676" t="s">
        <v>84</v>
      </c>
      <c r="O676" s="77" t="s">
        <v>7411</v>
      </c>
    </row>
    <row r="677" spans="1:15" x14ac:dyDescent="0.25">
      <c r="A677" s="63">
        <v>681</v>
      </c>
      <c r="B677" s="63" t="s">
        <v>7660</v>
      </c>
      <c r="C677" s="77" t="s">
        <v>7497</v>
      </c>
      <c r="D677" s="3" t="s">
        <v>8925</v>
      </c>
      <c r="E677" t="s">
        <v>88</v>
      </c>
      <c r="F677" t="s">
        <v>82</v>
      </c>
      <c r="K677" s="26" t="s">
        <v>7233</v>
      </c>
      <c r="L677" s="26" t="s">
        <v>83</v>
      </c>
      <c r="M677" t="s">
        <v>85</v>
      </c>
      <c r="N677" t="s">
        <v>84</v>
      </c>
      <c r="O677" s="77" t="s">
        <v>7411</v>
      </c>
    </row>
    <row r="678" spans="1:15" x14ac:dyDescent="0.25">
      <c r="A678" s="63">
        <v>682</v>
      </c>
      <c r="B678" s="63" t="s">
        <v>7660</v>
      </c>
      <c r="C678" s="77" t="s">
        <v>7789</v>
      </c>
      <c r="D678" s="3" t="s">
        <v>8926</v>
      </c>
      <c r="E678" t="s">
        <v>88</v>
      </c>
      <c r="F678" t="s">
        <v>82</v>
      </c>
      <c r="K678" s="26" t="s">
        <v>7233</v>
      </c>
      <c r="L678" s="26" t="s">
        <v>83</v>
      </c>
      <c r="M678" t="s">
        <v>85</v>
      </c>
      <c r="N678" t="s">
        <v>84</v>
      </c>
      <c r="O678" s="77" t="s">
        <v>7788</v>
      </c>
    </row>
    <row r="679" spans="1:15" x14ac:dyDescent="0.25">
      <c r="A679" s="63">
        <v>683</v>
      </c>
      <c r="B679" s="63" t="s">
        <v>7660</v>
      </c>
      <c r="C679" s="77" t="s">
        <v>7787</v>
      </c>
      <c r="D679" s="3" t="s">
        <v>8927</v>
      </c>
      <c r="E679" t="s">
        <v>88</v>
      </c>
      <c r="F679" t="s">
        <v>82</v>
      </c>
      <c r="K679" s="26" t="s">
        <v>7233</v>
      </c>
      <c r="L679" s="26" t="s">
        <v>83</v>
      </c>
      <c r="M679" t="s">
        <v>85</v>
      </c>
      <c r="N679" t="s">
        <v>84</v>
      </c>
      <c r="O679" s="77" t="s">
        <v>7786</v>
      </c>
    </row>
    <row r="680" spans="1:15" x14ac:dyDescent="0.25">
      <c r="A680" s="63">
        <v>684</v>
      </c>
      <c r="B680" s="63" t="s">
        <v>7660</v>
      </c>
      <c r="C680" s="77" t="s">
        <v>7785</v>
      </c>
      <c r="D680" s="3" t="s">
        <v>8928</v>
      </c>
      <c r="E680" t="s">
        <v>88</v>
      </c>
      <c r="F680" t="s">
        <v>82</v>
      </c>
      <c r="K680" s="26" t="s">
        <v>7262</v>
      </c>
      <c r="L680" s="26" t="s">
        <v>83</v>
      </c>
      <c r="M680" t="s">
        <v>85</v>
      </c>
      <c r="N680" t="s">
        <v>84</v>
      </c>
      <c r="O680" s="77" t="s">
        <v>7781</v>
      </c>
    </row>
    <row r="681" spans="1:15" x14ac:dyDescent="0.25">
      <c r="A681" s="63">
        <v>685</v>
      </c>
      <c r="B681" s="63" t="s">
        <v>7660</v>
      </c>
      <c r="C681" s="77" t="s">
        <v>7951</v>
      </c>
      <c r="D681" s="3" t="s">
        <v>8929</v>
      </c>
      <c r="E681" t="s">
        <v>88</v>
      </c>
      <c r="F681" t="s">
        <v>82</v>
      </c>
      <c r="K681" s="26" t="s">
        <v>7262</v>
      </c>
      <c r="L681" s="26" t="s">
        <v>83</v>
      </c>
      <c r="M681" t="s">
        <v>85</v>
      </c>
      <c r="N681" t="s">
        <v>84</v>
      </c>
      <c r="O681" s="77" t="s">
        <v>7874</v>
      </c>
    </row>
    <row r="682" spans="1:15" x14ac:dyDescent="0.25">
      <c r="A682" s="63">
        <v>686</v>
      </c>
      <c r="B682" s="63" t="s">
        <v>7660</v>
      </c>
      <c r="C682" s="77" t="s">
        <v>7648</v>
      </c>
      <c r="D682" s="3" t="s">
        <v>8930</v>
      </c>
      <c r="E682" t="s">
        <v>88</v>
      </c>
      <c r="F682" t="s">
        <v>82</v>
      </c>
      <c r="K682" s="26" t="s">
        <v>7262</v>
      </c>
      <c r="L682" s="26" t="s">
        <v>83</v>
      </c>
      <c r="M682" t="s">
        <v>85</v>
      </c>
      <c r="N682" t="s">
        <v>84</v>
      </c>
      <c r="O682" s="77" t="s">
        <v>7651</v>
      </c>
    </row>
    <row r="683" spans="1:15" x14ac:dyDescent="0.25">
      <c r="A683" s="63">
        <v>687</v>
      </c>
      <c r="B683" s="63" t="s">
        <v>7660</v>
      </c>
      <c r="C683" s="77" t="s">
        <v>7667</v>
      </c>
      <c r="D683" s="3" t="s">
        <v>8931</v>
      </c>
      <c r="E683" t="s">
        <v>81</v>
      </c>
      <c r="F683" t="s">
        <v>82</v>
      </c>
      <c r="K683" s="26"/>
      <c r="L683" s="26" t="s">
        <v>83</v>
      </c>
      <c r="M683" t="s">
        <v>84</v>
      </c>
      <c r="N683" t="s">
        <v>84</v>
      </c>
      <c r="O683" s="77" t="s">
        <v>7610</v>
      </c>
    </row>
    <row r="684" spans="1:15" x14ac:dyDescent="0.25">
      <c r="A684" s="63">
        <v>688</v>
      </c>
      <c r="B684" s="63" t="s">
        <v>7660</v>
      </c>
      <c r="C684" s="7" t="s">
        <v>7377</v>
      </c>
      <c r="D684" s="3" t="s">
        <v>8932</v>
      </c>
      <c r="E684" t="s">
        <v>88</v>
      </c>
      <c r="F684" t="s">
        <v>82</v>
      </c>
      <c r="K684" s="26" t="s">
        <v>7233</v>
      </c>
      <c r="L684" s="26" t="s">
        <v>87</v>
      </c>
      <c r="M684" t="s">
        <v>85</v>
      </c>
      <c r="N684" t="s">
        <v>84</v>
      </c>
      <c r="O684" s="4" t="s">
        <v>7370</v>
      </c>
    </row>
    <row r="685" spans="1:15" x14ac:dyDescent="0.25">
      <c r="A685" s="63">
        <v>689</v>
      </c>
      <c r="B685" s="63" t="s">
        <v>7660</v>
      </c>
      <c r="C685" s="7" t="s">
        <v>7952</v>
      </c>
      <c r="D685" s="3" t="s">
        <v>8933</v>
      </c>
      <c r="E685" t="s">
        <v>88</v>
      </c>
      <c r="F685" t="s">
        <v>82</v>
      </c>
      <c r="K685" s="26" t="s">
        <v>7233</v>
      </c>
      <c r="L685" s="26" t="s">
        <v>87</v>
      </c>
      <c r="M685" t="s">
        <v>85</v>
      </c>
      <c r="N685" t="s">
        <v>84</v>
      </c>
      <c r="O685" s="4" t="s">
        <v>7371</v>
      </c>
    </row>
    <row r="686" spans="1:15" x14ac:dyDescent="0.25">
      <c r="A686" s="63">
        <v>690</v>
      </c>
      <c r="B686" s="63" t="s">
        <v>7660</v>
      </c>
      <c r="C686" s="77" t="s">
        <v>7650</v>
      </c>
      <c r="D686" s="3" t="s">
        <v>8934</v>
      </c>
      <c r="E686" t="s">
        <v>88</v>
      </c>
      <c r="F686" t="s">
        <v>82</v>
      </c>
      <c r="K686" s="26" t="s">
        <v>7233</v>
      </c>
      <c r="L686" s="26" t="s">
        <v>83</v>
      </c>
      <c r="M686" t="s">
        <v>85</v>
      </c>
      <c r="N686" t="s">
        <v>84</v>
      </c>
      <c r="O686" s="77" t="s">
        <v>7876</v>
      </c>
    </row>
    <row r="687" spans="1:15" x14ac:dyDescent="0.25">
      <c r="A687" s="63">
        <v>691</v>
      </c>
      <c r="B687" s="63" t="s">
        <v>7660</v>
      </c>
      <c r="C687" s="77" t="s">
        <v>7573</v>
      </c>
      <c r="D687" s="3" t="s">
        <v>8935</v>
      </c>
      <c r="E687" t="s">
        <v>88</v>
      </c>
      <c r="F687" t="s">
        <v>82</v>
      </c>
      <c r="K687" s="26" t="s">
        <v>7262</v>
      </c>
      <c r="L687" s="26" t="s">
        <v>83</v>
      </c>
      <c r="M687" t="s">
        <v>85</v>
      </c>
      <c r="N687" t="s">
        <v>84</v>
      </c>
      <c r="O687" s="77" t="s">
        <v>7596</v>
      </c>
    </row>
    <row r="688" spans="1:15" x14ac:dyDescent="0.25">
      <c r="A688" s="63">
        <v>692</v>
      </c>
      <c r="B688" s="63" t="s">
        <v>7660</v>
      </c>
      <c r="C688" s="77" t="s">
        <v>7585</v>
      </c>
      <c r="D688" s="3" t="s">
        <v>8936</v>
      </c>
      <c r="E688" t="s">
        <v>88</v>
      </c>
      <c r="F688" t="s">
        <v>82</v>
      </c>
      <c r="K688" s="26" t="s">
        <v>7233</v>
      </c>
      <c r="L688" s="26" t="s">
        <v>83</v>
      </c>
      <c r="M688" t="s">
        <v>85</v>
      </c>
      <c r="N688" t="s">
        <v>84</v>
      </c>
      <c r="O688" s="77" t="s">
        <v>7602</v>
      </c>
    </row>
    <row r="689" spans="1:16" x14ac:dyDescent="0.25">
      <c r="A689" s="63">
        <v>693</v>
      </c>
      <c r="B689" s="63" t="s">
        <v>7660</v>
      </c>
      <c r="C689" s="77" t="s">
        <v>7639</v>
      </c>
      <c r="D689" s="3" t="s">
        <v>8937</v>
      </c>
      <c r="E689" t="s">
        <v>88</v>
      </c>
      <c r="F689" t="s">
        <v>82</v>
      </c>
      <c r="K689" s="26" t="s">
        <v>7262</v>
      </c>
      <c r="L689" s="26" t="s">
        <v>83</v>
      </c>
      <c r="M689" t="s">
        <v>85</v>
      </c>
      <c r="N689" t="s">
        <v>84</v>
      </c>
      <c r="O689" s="77" t="s">
        <v>7953</v>
      </c>
    </row>
    <row r="690" spans="1:16" x14ac:dyDescent="0.25">
      <c r="A690" s="63">
        <v>694</v>
      </c>
      <c r="B690" s="63" t="s">
        <v>7660</v>
      </c>
      <c r="C690" s="77" t="s">
        <v>7422</v>
      </c>
      <c r="D690" s="3" t="s">
        <v>8938</v>
      </c>
      <c r="E690" t="s">
        <v>88</v>
      </c>
      <c r="F690" t="s">
        <v>82</v>
      </c>
      <c r="K690" s="26" t="s">
        <v>7262</v>
      </c>
      <c r="L690" s="26" t="s">
        <v>83</v>
      </c>
      <c r="M690" t="s">
        <v>85</v>
      </c>
      <c r="N690" t="s">
        <v>84</v>
      </c>
      <c r="O690" s="77" t="s">
        <v>7394</v>
      </c>
    </row>
    <row r="691" spans="1:16" x14ac:dyDescent="0.25">
      <c r="A691" s="63">
        <v>695</v>
      </c>
      <c r="B691" s="63" t="s">
        <v>7660</v>
      </c>
      <c r="C691" s="4" t="s">
        <v>7425</v>
      </c>
      <c r="D691" s="3" t="s">
        <v>8939</v>
      </c>
      <c r="E691" t="s">
        <v>88</v>
      </c>
      <c r="F691" t="s">
        <v>82</v>
      </c>
      <c r="K691" s="26" t="s">
        <v>7262</v>
      </c>
      <c r="L691" s="26" t="s">
        <v>83</v>
      </c>
      <c r="M691" t="s">
        <v>85</v>
      </c>
      <c r="N691" t="s">
        <v>84</v>
      </c>
      <c r="O691" s="4" t="s">
        <v>7954</v>
      </c>
      <c r="P691" t="s">
        <v>1430</v>
      </c>
    </row>
    <row r="692" spans="1:16" x14ac:dyDescent="0.25">
      <c r="A692" s="63">
        <v>696</v>
      </c>
      <c r="B692" s="63" t="s">
        <v>7660</v>
      </c>
      <c r="C692" s="77" t="s">
        <v>7423</v>
      </c>
      <c r="D692" s="3" t="s">
        <v>8940</v>
      </c>
      <c r="E692" t="s">
        <v>88</v>
      </c>
      <c r="F692" t="s">
        <v>82</v>
      </c>
      <c r="K692" s="26" t="s">
        <v>7262</v>
      </c>
      <c r="L692" s="26" t="s">
        <v>83</v>
      </c>
      <c r="M692" t="s">
        <v>85</v>
      </c>
      <c r="N692" t="s">
        <v>84</v>
      </c>
      <c r="O692" s="77" t="s">
        <v>7395</v>
      </c>
    </row>
    <row r="693" spans="1:16" x14ac:dyDescent="0.25">
      <c r="A693" s="63">
        <v>697</v>
      </c>
      <c r="B693" s="63" t="s">
        <v>7660</v>
      </c>
      <c r="C693" s="77" t="s">
        <v>7424</v>
      </c>
      <c r="D693" s="3" t="s">
        <v>8941</v>
      </c>
      <c r="E693" t="s">
        <v>88</v>
      </c>
      <c r="F693" t="s">
        <v>82</v>
      </c>
      <c r="K693" s="26" t="s">
        <v>7262</v>
      </c>
      <c r="L693" s="26" t="s">
        <v>83</v>
      </c>
      <c r="M693" t="s">
        <v>85</v>
      </c>
      <c r="N693" t="s">
        <v>84</v>
      </c>
      <c r="O693" s="77" t="s">
        <v>7955</v>
      </c>
      <c r="P693" t="s">
        <v>1430</v>
      </c>
    </row>
    <row r="694" spans="1:16" x14ac:dyDescent="0.25">
      <c r="A694" s="63">
        <v>698</v>
      </c>
      <c r="B694" s="63" t="s">
        <v>7660</v>
      </c>
      <c r="C694" s="77" t="s">
        <v>7569</v>
      </c>
      <c r="D694" s="3" t="s">
        <v>8942</v>
      </c>
      <c r="E694" t="s">
        <v>88</v>
      </c>
      <c r="F694" t="s">
        <v>82</v>
      </c>
      <c r="K694" s="26" t="s">
        <v>7262</v>
      </c>
      <c r="L694" s="26" t="s">
        <v>83</v>
      </c>
      <c r="M694" t="s">
        <v>85</v>
      </c>
      <c r="N694" t="s">
        <v>84</v>
      </c>
      <c r="O694" s="77" t="s">
        <v>7594</v>
      </c>
    </row>
    <row r="695" spans="1:16" x14ac:dyDescent="0.25">
      <c r="A695" s="63">
        <v>699</v>
      </c>
      <c r="B695" s="63" t="s">
        <v>7660</v>
      </c>
      <c r="C695" s="77" t="s">
        <v>7430</v>
      </c>
      <c r="D695" s="3" t="s">
        <v>8943</v>
      </c>
      <c r="E695" t="s">
        <v>88</v>
      </c>
      <c r="F695" t="s">
        <v>82</v>
      </c>
      <c r="K695" s="26" t="s">
        <v>7262</v>
      </c>
      <c r="L695" s="26" t="s">
        <v>83</v>
      </c>
      <c r="M695" t="s">
        <v>85</v>
      </c>
      <c r="N695" t="s">
        <v>84</v>
      </c>
      <c r="O695" s="77" t="s">
        <v>7668</v>
      </c>
    </row>
    <row r="696" spans="1:16" x14ac:dyDescent="0.25">
      <c r="A696" s="63">
        <v>700</v>
      </c>
      <c r="B696" s="63" t="s">
        <v>7660</v>
      </c>
      <c r="C696" s="77" t="s">
        <v>7616</v>
      </c>
      <c r="D696" s="3" t="s">
        <v>8944</v>
      </c>
      <c r="E696" t="s">
        <v>88</v>
      </c>
      <c r="F696" t="s">
        <v>82</v>
      </c>
      <c r="K696" s="26" t="s">
        <v>7262</v>
      </c>
      <c r="L696" s="26" t="s">
        <v>83</v>
      </c>
      <c r="M696" t="s">
        <v>85</v>
      </c>
      <c r="N696" t="s">
        <v>84</v>
      </c>
      <c r="O696" s="77" t="s">
        <v>7614</v>
      </c>
    </row>
    <row r="697" spans="1:16" x14ac:dyDescent="0.25">
      <c r="A697" s="63">
        <v>701</v>
      </c>
      <c r="B697" s="63" t="s">
        <v>7660</v>
      </c>
      <c r="C697" s="77" t="s">
        <v>7429</v>
      </c>
      <c r="D697" s="3" t="s">
        <v>8945</v>
      </c>
      <c r="E697" t="s">
        <v>88</v>
      </c>
      <c r="F697" t="s">
        <v>82</v>
      </c>
      <c r="K697" s="26" t="s">
        <v>7262</v>
      </c>
      <c r="L697" s="26" t="s">
        <v>83</v>
      </c>
      <c r="M697" t="s">
        <v>85</v>
      </c>
      <c r="N697" t="s">
        <v>84</v>
      </c>
      <c r="O697" s="77" t="s">
        <v>7428</v>
      </c>
    </row>
    <row r="698" spans="1:16" x14ac:dyDescent="0.25">
      <c r="A698" s="63">
        <v>702</v>
      </c>
      <c r="B698" s="63" t="s">
        <v>7660</v>
      </c>
      <c r="C698" s="77" t="s">
        <v>7839</v>
      </c>
      <c r="D698" s="3" t="s">
        <v>8946</v>
      </c>
      <c r="E698" t="s">
        <v>88</v>
      </c>
      <c r="F698" t="s">
        <v>82</v>
      </c>
      <c r="K698" s="26" t="s">
        <v>7233</v>
      </c>
      <c r="L698" s="26" t="s">
        <v>83</v>
      </c>
      <c r="M698" t="s">
        <v>85</v>
      </c>
      <c r="N698" t="s">
        <v>84</v>
      </c>
      <c r="O698" s="77" t="s">
        <v>7615</v>
      </c>
    </row>
    <row r="699" spans="1:16" x14ac:dyDescent="0.25">
      <c r="A699" s="63">
        <v>703</v>
      </c>
      <c r="B699" s="63" t="s">
        <v>7660</v>
      </c>
      <c r="C699" s="77" t="s">
        <v>7420</v>
      </c>
      <c r="D699" s="3" t="s">
        <v>8947</v>
      </c>
      <c r="E699" t="s">
        <v>88</v>
      </c>
      <c r="F699" t="s">
        <v>82</v>
      </c>
      <c r="K699" s="26" t="s">
        <v>7233</v>
      </c>
      <c r="L699" s="26" t="s">
        <v>83</v>
      </c>
      <c r="M699" t="s">
        <v>85</v>
      </c>
      <c r="N699" t="s">
        <v>84</v>
      </c>
      <c r="O699" s="77" t="s">
        <v>7416</v>
      </c>
    </row>
    <row r="700" spans="1:16" x14ac:dyDescent="0.25">
      <c r="A700" s="63">
        <v>704</v>
      </c>
      <c r="B700" s="63" t="s">
        <v>7660</v>
      </c>
      <c r="C700" s="77" t="s">
        <v>8198</v>
      </c>
      <c r="D700" s="3" t="s">
        <v>8948</v>
      </c>
      <c r="E700" t="s">
        <v>88</v>
      </c>
      <c r="F700" t="s">
        <v>82</v>
      </c>
      <c r="K700" s="26" t="s">
        <v>7262</v>
      </c>
      <c r="L700" s="26" t="s">
        <v>83</v>
      </c>
      <c r="M700" t="s">
        <v>85</v>
      </c>
      <c r="N700" t="s">
        <v>84</v>
      </c>
      <c r="O700" s="77" t="s">
        <v>8199</v>
      </c>
    </row>
    <row r="701" spans="1:16" x14ac:dyDescent="0.25">
      <c r="A701" s="63">
        <v>705</v>
      </c>
      <c r="B701" s="63" t="s">
        <v>7660</v>
      </c>
      <c r="C701" s="77" t="s">
        <v>8189</v>
      </c>
      <c r="D701" s="3" t="s">
        <v>8949</v>
      </c>
      <c r="E701" t="s">
        <v>88</v>
      </c>
      <c r="F701" t="s">
        <v>82</v>
      </c>
      <c r="K701" s="26" t="s">
        <v>7233</v>
      </c>
      <c r="L701" s="26" t="s">
        <v>87</v>
      </c>
      <c r="M701" t="s">
        <v>85</v>
      </c>
      <c r="N701" t="s">
        <v>84</v>
      </c>
      <c r="O701" s="77" t="s">
        <v>8190</v>
      </c>
    </row>
    <row r="702" spans="1:16" x14ac:dyDescent="0.25">
      <c r="A702" s="63">
        <v>706</v>
      </c>
      <c r="B702" s="63" t="s">
        <v>7660</v>
      </c>
      <c r="C702" s="77" t="s">
        <v>7403</v>
      </c>
      <c r="D702" s="3" t="s">
        <v>8950</v>
      </c>
      <c r="E702" t="s">
        <v>88</v>
      </c>
      <c r="F702" t="s">
        <v>82</v>
      </c>
      <c r="K702" s="26" t="s">
        <v>7262</v>
      </c>
      <c r="L702" s="26" t="s">
        <v>83</v>
      </c>
      <c r="M702" t="s">
        <v>85</v>
      </c>
      <c r="N702" t="s">
        <v>84</v>
      </c>
      <c r="O702" s="77" t="s">
        <v>7396</v>
      </c>
    </row>
    <row r="703" spans="1:16" x14ac:dyDescent="0.25">
      <c r="A703" s="63">
        <v>707</v>
      </c>
      <c r="B703" s="63" t="s">
        <v>7660</v>
      </c>
      <c r="C703" s="77" t="s">
        <v>7574</v>
      </c>
      <c r="D703" s="3" t="s">
        <v>8951</v>
      </c>
      <c r="E703" t="s">
        <v>88</v>
      </c>
      <c r="F703" t="s">
        <v>82</v>
      </c>
      <c r="K703" s="26" t="s">
        <v>7262</v>
      </c>
      <c r="L703" s="26" t="s">
        <v>83</v>
      </c>
      <c r="M703" t="s">
        <v>85</v>
      </c>
      <c r="N703" t="s">
        <v>84</v>
      </c>
      <c r="O703" s="77" t="s">
        <v>7601</v>
      </c>
    </row>
    <row r="704" spans="1:16" x14ac:dyDescent="0.25">
      <c r="A704" s="63">
        <v>708</v>
      </c>
      <c r="B704" s="63" t="s">
        <v>7660</v>
      </c>
      <c r="C704" s="77" t="s">
        <v>7443</v>
      </c>
      <c r="D704" s="3" t="s">
        <v>8952</v>
      </c>
      <c r="E704" t="s">
        <v>88</v>
      </c>
      <c r="F704" t="s">
        <v>82</v>
      </c>
      <c r="K704" s="26" t="s">
        <v>7233</v>
      </c>
      <c r="L704" s="26" t="s">
        <v>87</v>
      </c>
      <c r="M704" t="s">
        <v>85</v>
      </c>
      <c r="N704" t="s">
        <v>84</v>
      </c>
      <c r="O704" s="77" t="s">
        <v>7956</v>
      </c>
    </row>
    <row r="705" spans="1:15" x14ac:dyDescent="0.25">
      <c r="A705" s="63">
        <v>709</v>
      </c>
      <c r="B705" s="63" t="s">
        <v>7660</v>
      </c>
      <c r="C705" s="7" t="s">
        <v>7378</v>
      </c>
      <c r="D705" s="3" t="s">
        <v>8953</v>
      </c>
      <c r="E705" t="s">
        <v>88</v>
      </c>
      <c r="F705" t="s">
        <v>82</v>
      </c>
      <c r="K705" s="26" t="s">
        <v>7233</v>
      </c>
      <c r="L705" s="26" t="s">
        <v>87</v>
      </c>
      <c r="M705" t="s">
        <v>85</v>
      </c>
      <c r="N705" t="s">
        <v>84</v>
      </c>
      <c r="O705" s="4" t="s">
        <v>7408</v>
      </c>
    </row>
    <row r="706" spans="1:15" x14ac:dyDescent="0.25">
      <c r="A706" s="63">
        <v>710</v>
      </c>
      <c r="B706" s="63" t="s">
        <v>7660</v>
      </c>
      <c r="C706" s="7" t="s">
        <v>7957</v>
      </c>
      <c r="D706" s="3" t="s">
        <v>8954</v>
      </c>
      <c r="E706" t="s">
        <v>88</v>
      </c>
      <c r="F706" t="s">
        <v>82</v>
      </c>
      <c r="K706" s="26" t="s">
        <v>7233</v>
      </c>
      <c r="L706" s="26" t="s">
        <v>87</v>
      </c>
      <c r="M706" t="s">
        <v>85</v>
      </c>
      <c r="N706" t="s">
        <v>84</v>
      </c>
      <c r="O706" s="4" t="s">
        <v>7409</v>
      </c>
    </row>
    <row r="707" spans="1:15" x14ac:dyDescent="0.25">
      <c r="A707" s="63">
        <v>711</v>
      </c>
      <c r="B707" s="63" t="s">
        <v>7660</v>
      </c>
      <c r="C707" s="77" t="s">
        <v>7613</v>
      </c>
      <c r="D707" s="3" t="s">
        <v>8955</v>
      </c>
      <c r="E707" t="s">
        <v>88</v>
      </c>
      <c r="F707" t="s">
        <v>82</v>
      </c>
      <c r="K707" s="26" t="s">
        <v>7262</v>
      </c>
      <c r="L707" s="26" t="s">
        <v>83</v>
      </c>
      <c r="M707" t="s">
        <v>85</v>
      </c>
      <c r="N707" t="s">
        <v>84</v>
      </c>
      <c r="O707" s="77" t="s">
        <v>7613</v>
      </c>
    </row>
    <row r="708" spans="1:15" x14ac:dyDescent="0.25">
      <c r="A708" s="63">
        <v>712</v>
      </c>
      <c r="B708" s="63" t="s">
        <v>7660</v>
      </c>
      <c r="C708" s="77" t="s">
        <v>7634</v>
      </c>
      <c r="D708" s="3" t="s">
        <v>8956</v>
      </c>
      <c r="E708" t="s">
        <v>88</v>
      </c>
      <c r="F708" t="s">
        <v>82</v>
      </c>
      <c r="K708" s="26" t="s">
        <v>7262</v>
      </c>
      <c r="L708" s="26" t="s">
        <v>83</v>
      </c>
      <c r="M708" t="s">
        <v>85</v>
      </c>
      <c r="N708" t="s">
        <v>84</v>
      </c>
      <c r="O708" s="77" t="s">
        <v>7633</v>
      </c>
    </row>
    <row r="709" spans="1:15" x14ac:dyDescent="0.25">
      <c r="A709" s="63">
        <v>713</v>
      </c>
      <c r="B709" s="63" t="s">
        <v>7660</v>
      </c>
      <c r="C709" s="77" t="s">
        <v>7900</v>
      </c>
      <c r="D709" s="3" t="s">
        <v>8957</v>
      </c>
      <c r="E709" t="s">
        <v>88</v>
      </c>
      <c r="F709" t="s">
        <v>82</v>
      </c>
      <c r="K709" s="26" t="s">
        <v>7262</v>
      </c>
      <c r="L709" s="26" t="s">
        <v>83</v>
      </c>
      <c r="M709" t="s">
        <v>85</v>
      </c>
      <c r="N709" t="s">
        <v>84</v>
      </c>
      <c r="O709" s="77" t="s">
        <v>7782</v>
      </c>
    </row>
    <row r="710" spans="1:15" x14ac:dyDescent="0.25">
      <c r="A710" s="63">
        <v>714</v>
      </c>
      <c r="B710" s="63" t="s">
        <v>7660</v>
      </c>
      <c r="C710" s="4" t="s">
        <v>7461</v>
      </c>
      <c r="D710" s="3" t="s">
        <v>8958</v>
      </c>
      <c r="E710" t="s">
        <v>88</v>
      </c>
      <c r="F710" t="s">
        <v>82</v>
      </c>
      <c r="K710" s="26" t="s">
        <v>7262</v>
      </c>
      <c r="L710" s="26" t="s">
        <v>87</v>
      </c>
      <c r="M710" t="s">
        <v>85</v>
      </c>
      <c r="N710" t="s">
        <v>84</v>
      </c>
      <c r="O710" s="4" t="s">
        <v>7460</v>
      </c>
    </row>
    <row r="711" spans="1:15" x14ac:dyDescent="0.25">
      <c r="A711" s="63">
        <v>715</v>
      </c>
      <c r="B711" s="63" t="s">
        <v>7660</v>
      </c>
      <c r="C711" s="4" t="s">
        <v>7462</v>
      </c>
      <c r="D711" s="3" t="s">
        <v>8959</v>
      </c>
      <c r="E711" t="s">
        <v>88</v>
      </c>
      <c r="F711" t="s">
        <v>82</v>
      </c>
      <c r="K711" s="26" t="s">
        <v>7262</v>
      </c>
      <c r="L711" s="26" t="s">
        <v>87</v>
      </c>
      <c r="M711" t="s">
        <v>85</v>
      </c>
      <c r="N711" t="s">
        <v>84</v>
      </c>
      <c r="O711" s="4" t="s">
        <v>7958</v>
      </c>
    </row>
    <row r="712" spans="1:15" x14ac:dyDescent="0.25">
      <c r="A712" s="63">
        <v>716</v>
      </c>
      <c r="B712" s="63" t="s">
        <v>7660</v>
      </c>
      <c r="C712" s="77" t="s">
        <v>7570</v>
      </c>
      <c r="D712" s="3" t="s">
        <v>8960</v>
      </c>
      <c r="E712" t="s">
        <v>88</v>
      </c>
      <c r="F712" t="s">
        <v>82</v>
      </c>
      <c r="K712" s="26" t="s">
        <v>7262</v>
      </c>
      <c r="L712" s="26" t="s">
        <v>83</v>
      </c>
      <c r="M712" t="s">
        <v>85</v>
      </c>
      <c r="N712" t="s">
        <v>84</v>
      </c>
      <c r="O712" s="77" t="s">
        <v>7595</v>
      </c>
    </row>
    <row r="713" spans="1:15" x14ac:dyDescent="0.25">
      <c r="A713" s="63">
        <v>717</v>
      </c>
      <c r="B713" s="63" t="s">
        <v>7660</v>
      </c>
      <c r="C713" s="77" t="s">
        <v>7442</v>
      </c>
      <c r="D713" s="3" t="s">
        <v>8961</v>
      </c>
      <c r="E713" t="s">
        <v>88</v>
      </c>
      <c r="F713" t="s">
        <v>82</v>
      </c>
      <c r="K713" s="26" t="s">
        <v>7233</v>
      </c>
      <c r="L713" s="26" t="s">
        <v>87</v>
      </c>
      <c r="M713" t="s">
        <v>85</v>
      </c>
      <c r="N713" t="s">
        <v>84</v>
      </c>
      <c r="O713" s="77" t="s">
        <v>7441</v>
      </c>
    </row>
    <row r="714" spans="1:15" x14ac:dyDescent="0.25">
      <c r="A714" s="63">
        <v>718</v>
      </c>
      <c r="B714" s="63" t="s">
        <v>7666</v>
      </c>
      <c r="C714" s="77" t="s">
        <v>7486</v>
      </c>
      <c r="D714" s="3" t="s">
        <v>8962</v>
      </c>
      <c r="E714" t="s">
        <v>301</v>
      </c>
      <c r="F714" t="s">
        <v>82</v>
      </c>
      <c r="K714" s="26"/>
      <c r="L714" s="26" t="s">
        <v>83</v>
      </c>
      <c r="M714" t="s">
        <v>85</v>
      </c>
      <c r="N714" t="s">
        <v>84</v>
      </c>
      <c r="O714" s="77" t="s">
        <v>7487</v>
      </c>
    </row>
    <row r="715" spans="1:15" x14ac:dyDescent="0.25">
      <c r="A715" s="63">
        <v>719</v>
      </c>
      <c r="B715" s="63" t="s">
        <v>7665</v>
      </c>
      <c r="C715" s="77" t="s">
        <v>7723</v>
      </c>
      <c r="D715" s="3" t="s">
        <v>8963</v>
      </c>
      <c r="E715" t="s">
        <v>301</v>
      </c>
      <c r="F715" t="s">
        <v>82</v>
      </c>
      <c r="K715" s="26"/>
      <c r="L715" s="26" t="s">
        <v>83</v>
      </c>
      <c r="M715" t="s">
        <v>85</v>
      </c>
      <c r="N715" t="s">
        <v>84</v>
      </c>
      <c r="O715" s="77" t="s">
        <v>7686</v>
      </c>
    </row>
    <row r="716" spans="1:15" x14ac:dyDescent="0.25">
      <c r="A716" s="63">
        <v>720</v>
      </c>
      <c r="B716" s="63" t="s">
        <v>7665</v>
      </c>
      <c r="C716" s="77" t="s">
        <v>7841</v>
      </c>
      <c r="D716" s="3" t="s">
        <v>8964</v>
      </c>
      <c r="E716" t="s">
        <v>301</v>
      </c>
      <c r="F716" t="s">
        <v>82</v>
      </c>
      <c r="K716" s="26"/>
      <c r="L716" s="26" t="s">
        <v>83</v>
      </c>
      <c r="M716" t="s">
        <v>85</v>
      </c>
      <c r="N716" t="s">
        <v>84</v>
      </c>
      <c r="O716" s="77" t="s">
        <v>7697</v>
      </c>
    </row>
    <row r="717" spans="1:15" x14ac:dyDescent="0.25">
      <c r="A717" s="63">
        <v>721</v>
      </c>
      <c r="B717" s="63" t="s">
        <v>7665</v>
      </c>
      <c r="C717" s="77" t="s">
        <v>7731</v>
      </c>
      <c r="D717" s="3" t="s">
        <v>8965</v>
      </c>
      <c r="E717" t="s">
        <v>301</v>
      </c>
      <c r="F717" t="s">
        <v>82</v>
      </c>
      <c r="K717" s="26"/>
      <c r="L717" s="26" t="s">
        <v>83</v>
      </c>
      <c r="M717" t="s">
        <v>85</v>
      </c>
      <c r="N717" t="s">
        <v>84</v>
      </c>
      <c r="O717" s="77" t="s">
        <v>7696</v>
      </c>
    </row>
    <row r="718" spans="1:15" x14ac:dyDescent="0.25">
      <c r="A718" s="63">
        <v>722</v>
      </c>
      <c r="B718" s="63" t="s">
        <v>7665</v>
      </c>
      <c r="C718" s="77" t="s">
        <v>7744</v>
      </c>
      <c r="D718" s="3" t="s">
        <v>8966</v>
      </c>
      <c r="E718" t="s">
        <v>301</v>
      </c>
      <c r="F718" t="s">
        <v>82</v>
      </c>
      <c r="K718" s="26"/>
      <c r="L718" s="26" t="s">
        <v>83</v>
      </c>
      <c r="M718" t="s">
        <v>85</v>
      </c>
      <c r="N718" t="s">
        <v>84</v>
      </c>
      <c r="O718" s="77" t="s">
        <v>7714</v>
      </c>
    </row>
    <row r="719" spans="1:15" x14ac:dyDescent="0.25">
      <c r="A719" s="63">
        <v>723</v>
      </c>
      <c r="B719" s="63" t="s">
        <v>7665</v>
      </c>
      <c r="C719" s="77" t="s">
        <v>7531</v>
      </c>
      <c r="D719" s="3" t="s">
        <v>8967</v>
      </c>
      <c r="E719" t="s">
        <v>301</v>
      </c>
      <c r="F719" t="s">
        <v>82</v>
      </c>
      <c r="K719" s="26"/>
      <c r="L719" s="26" t="s">
        <v>83</v>
      </c>
      <c r="M719" t="s">
        <v>85</v>
      </c>
      <c r="N719" t="s">
        <v>84</v>
      </c>
      <c r="O719" s="77" t="s">
        <v>7532</v>
      </c>
    </row>
    <row r="720" spans="1:15" x14ac:dyDescent="0.25">
      <c r="A720" s="63">
        <v>724</v>
      </c>
      <c r="B720" s="63" t="s">
        <v>7665</v>
      </c>
      <c r="C720" s="77" t="s">
        <v>7533</v>
      </c>
      <c r="D720" s="3" t="s">
        <v>8968</v>
      </c>
      <c r="E720" t="s">
        <v>301</v>
      </c>
      <c r="F720" t="s">
        <v>82</v>
      </c>
      <c r="K720" s="26"/>
      <c r="L720" s="26" t="s">
        <v>83</v>
      </c>
      <c r="M720" t="s">
        <v>85</v>
      </c>
      <c r="N720" t="s">
        <v>84</v>
      </c>
      <c r="O720" s="77" t="s">
        <v>7534</v>
      </c>
    </row>
    <row r="721" spans="1:19" x14ac:dyDescent="0.25">
      <c r="A721" s="63">
        <v>725</v>
      </c>
      <c r="B721" s="63" t="s">
        <v>9242</v>
      </c>
      <c r="C721" s="3" t="s">
        <v>8969</v>
      </c>
      <c r="D721" s="3" t="s">
        <v>9243</v>
      </c>
      <c r="E721" t="s">
        <v>7274</v>
      </c>
      <c r="F721" t="s">
        <v>82</v>
      </c>
      <c r="L721" t="s">
        <v>83</v>
      </c>
      <c r="M721" t="s">
        <v>84</v>
      </c>
      <c r="N721" t="s">
        <v>84</v>
      </c>
      <c r="O721" t="s">
        <v>8970</v>
      </c>
    </row>
    <row r="722" spans="1:19" x14ac:dyDescent="0.25">
      <c r="A722" s="63">
        <v>726</v>
      </c>
      <c r="B722" s="63" t="s">
        <v>9242</v>
      </c>
      <c r="C722" s="3" t="s">
        <v>8971</v>
      </c>
      <c r="D722" s="3" t="s">
        <v>9244</v>
      </c>
      <c r="E722" t="s">
        <v>301</v>
      </c>
      <c r="F722" t="s">
        <v>82</v>
      </c>
      <c r="L722" t="s">
        <v>83</v>
      </c>
      <c r="M722" t="s">
        <v>85</v>
      </c>
      <c r="N722" t="s">
        <v>84</v>
      </c>
      <c r="O722" t="s">
        <v>8972</v>
      </c>
      <c r="S722" t="s">
        <v>8973</v>
      </c>
    </row>
    <row r="723" spans="1:19" x14ac:dyDescent="0.25">
      <c r="A723" s="63">
        <v>727</v>
      </c>
      <c r="B723" s="63" t="s">
        <v>9242</v>
      </c>
      <c r="C723" s="3" t="s">
        <v>8974</v>
      </c>
      <c r="D723" s="3" t="s">
        <v>9245</v>
      </c>
      <c r="E723" t="s">
        <v>301</v>
      </c>
      <c r="F723" t="s">
        <v>82</v>
      </c>
      <c r="L723" t="s">
        <v>83</v>
      </c>
      <c r="M723" t="s">
        <v>85</v>
      </c>
      <c r="N723" t="s">
        <v>84</v>
      </c>
      <c r="O723" t="s">
        <v>8975</v>
      </c>
      <c r="S723" t="s">
        <v>8976</v>
      </c>
    </row>
    <row r="724" spans="1:19" x14ac:dyDescent="0.25">
      <c r="A724" s="63">
        <v>728</v>
      </c>
      <c r="B724" s="63" t="s">
        <v>9242</v>
      </c>
      <c r="C724" s="3" t="s">
        <v>8977</v>
      </c>
      <c r="D724" s="3" t="s">
        <v>9246</v>
      </c>
      <c r="E724" t="s">
        <v>81</v>
      </c>
      <c r="F724" t="s">
        <v>82</v>
      </c>
      <c r="L724" t="s">
        <v>83</v>
      </c>
      <c r="M724" t="s">
        <v>84</v>
      </c>
      <c r="N724" t="s">
        <v>84</v>
      </c>
      <c r="O724" t="s">
        <v>8978</v>
      </c>
    </row>
    <row r="725" spans="1:19" x14ac:dyDescent="0.25">
      <c r="A725" s="63">
        <v>729</v>
      </c>
      <c r="B725" s="63" t="s">
        <v>437</v>
      </c>
      <c r="C725" s="3" t="s">
        <v>8979</v>
      </c>
      <c r="D725" s="3" t="s">
        <v>8980</v>
      </c>
      <c r="E725" t="s">
        <v>81</v>
      </c>
      <c r="F725" t="s">
        <v>82</v>
      </c>
      <c r="L725" t="s">
        <v>83</v>
      </c>
      <c r="M725" t="s">
        <v>85</v>
      </c>
      <c r="N725" t="s">
        <v>84</v>
      </c>
      <c r="O725" s="9" t="s">
        <v>8981</v>
      </c>
      <c r="P725" t="s">
        <v>250</v>
      </c>
      <c r="Q725" s="9"/>
      <c r="R725" s="9"/>
      <c r="S725" s="3"/>
    </row>
    <row r="726" spans="1:19" x14ac:dyDescent="0.25">
      <c r="A726" s="63">
        <v>730</v>
      </c>
      <c r="B726" s="63" t="s">
        <v>437</v>
      </c>
      <c r="C726" s="3" t="s">
        <v>8982</v>
      </c>
      <c r="D726" s="3" t="s">
        <v>8983</v>
      </c>
      <c r="E726" t="s">
        <v>81</v>
      </c>
      <c r="F726" t="s">
        <v>82</v>
      </c>
      <c r="L726" t="s">
        <v>83</v>
      </c>
      <c r="M726" t="s">
        <v>85</v>
      </c>
      <c r="N726" t="s">
        <v>84</v>
      </c>
      <c r="O726" s="9" t="s">
        <v>8984</v>
      </c>
      <c r="P726" t="s">
        <v>1805</v>
      </c>
      <c r="Q726" s="9"/>
      <c r="R726" s="9"/>
      <c r="S726" s="3"/>
    </row>
    <row r="727" spans="1:19" x14ac:dyDescent="0.25">
      <c r="A727" s="63">
        <v>731</v>
      </c>
      <c r="B727" s="63" t="s">
        <v>437</v>
      </c>
      <c r="C727" s="3" t="s">
        <v>8985</v>
      </c>
      <c r="D727" s="3" t="s">
        <v>8986</v>
      </c>
      <c r="E727" t="s">
        <v>81</v>
      </c>
      <c r="F727" t="s">
        <v>82</v>
      </c>
      <c r="L727" t="s">
        <v>83</v>
      </c>
      <c r="M727" t="s">
        <v>85</v>
      </c>
      <c r="N727" t="s">
        <v>84</v>
      </c>
      <c r="O727" s="9" t="s">
        <v>8987</v>
      </c>
      <c r="P727" t="s">
        <v>251</v>
      </c>
      <c r="Q727" s="9"/>
      <c r="R727" s="9"/>
      <c r="S727" s="3"/>
    </row>
    <row r="728" spans="1:19" x14ac:dyDescent="0.25">
      <c r="A728" s="63">
        <v>732</v>
      </c>
      <c r="B728" s="63" t="s">
        <v>437</v>
      </c>
      <c r="C728" s="3" t="s">
        <v>8988</v>
      </c>
      <c r="D728" s="3" t="s">
        <v>8989</v>
      </c>
      <c r="E728" t="s">
        <v>2004</v>
      </c>
      <c r="F728" t="s">
        <v>82</v>
      </c>
      <c r="L728" t="s">
        <v>83</v>
      </c>
      <c r="M728" t="s">
        <v>85</v>
      </c>
      <c r="N728" t="s">
        <v>84</v>
      </c>
      <c r="O728" s="9" t="s">
        <v>8990</v>
      </c>
      <c r="P728" t="s">
        <v>252</v>
      </c>
      <c r="Q728" s="9"/>
      <c r="R728" s="9"/>
      <c r="S728" s="3" t="s">
        <v>9174</v>
      </c>
    </row>
    <row r="729" spans="1:19" x14ac:dyDescent="0.25">
      <c r="A729" s="63">
        <v>733</v>
      </c>
      <c r="B729" s="63" t="s">
        <v>9242</v>
      </c>
      <c r="C729" s="3" t="s">
        <v>8991</v>
      </c>
      <c r="D729" s="3" t="s">
        <v>9247</v>
      </c>
      <c r="E729" t="s">
        <v>89</v>
      </c>
      <c r="F729" t="s">
        <v>82</v>
      </c>
      <c r="L729" t="s">
        <v>83</v>
      </c>
      <c r="M729" t="s">
        <v>85</v>
      </c>
      <c r="N729" t="s">
        <v>84</v>
      </c>
      <c r="O729" t="s">
        <v>8992</v>
      </c>
    </row>
    <row r="730" spans="1:19" x14ac:dyDescent="0.25">
      <c r="A730" s="63">
        <v>734</v>
      </c>
      <c r="B730" s="63" t="s">
        <v>9242</v>
      </c>
      <c r="C730" s="3" t="s">
        <v>8993</v>
      </c>
      <c r="D730" s="3" t="s">
        <v>9248</v>
      </c>
      <c r="E730" t="s">
        <v>89</v>
      </c>
      <c r="F730" t="s">
        <v>82</v>
      </c>
      <c r="L730" t="s">
        <v>83</v>
      </c>
      <c r="M730" t="s">
        <v>85</v>
      </c>
      <c r="N730" t="s">
        <v>84</v>
      </c>
      <c r="O730" t="s">
        <v>8994</v>
      </c>
    </row>
    <row r="731" spans="1:19" x14ac:dyDescent="0.25">
      <c r="A731" s="63">
        <v>735</v>
      </c>
      <c r="B731" s="63" t="s">
        <v>9242</v>
      </c>
      <c r="C731" s="3" t="s">
        <v>8995</v>
      </c>
      <c r="D731" s="3" t="s">
        <v>9249</v>
      </c>
      <c r="E731" t="s">
        <v>81</v>
      </c>
      <c r="F731" t="s">
        <v>82</v>
      </c>
      <c r="L731" t="s">
        <v>83</v>
      </c>
      <c r="M731" t="s">
        <v>84</v>
      </c>
      <c r="N731" t="s">
        <v>84</v>
      </c>
      <c r="O731" t="s">
        <v>8996</v>
      </c>
    </row>
    <row r="732" spans="1:19" x14ac:dyDescent="0.25">
      <c r="A732" s="63">
        <v>736</v>
      </c>
      <c r="B732" s="63" t="s">
        <v>9242</v>
      </c>
      <c r="C732" s="3" t="s">
        <v>8997</v>
      </c>
      <c r="D732" s="3" t="s">
        <v>9250</v>
      </c>
      <c r="E732" t="s">
        <v>81</v>
      </c>
      <c r="F732" t="s">
        <v>334</v>
      </c>
      <c r="L732" t="s">
        <v>83</v>
      </c>
      <c r="M732" t="s">
        <v>84</v>
      </c>
      <c r="N732" t="s">
        <v>84</v>
      </c>
      <c r="O732" t="s">
        <v>8998</v>
      </c>
    </row>
    <row r="733" spans="1:19" x14ac:dyDescent="0.25">
      <c r="A733" s="63">
        <v>737</v>
      </c>
      <c r="B733" s="63" t="s">
        <v>9242</v>
      </c>
      <c r="C733" s="3" t="s">
        <v>8999</v>
      </c>
      <c r="D733" s="3" t="s">
        <v>9251</v>
      </c>
      <c r="E733" t="s">
        <v>89</v>
      </c>
      <c r="F733" t="s">
        <v>82</v>
      </c>
      <c r="L733" t="s">
        <v>83</v>
      </c>
      <c r="M733" t="s">
        <v>85</v>
      </c>
      <c r="N733" t="s">
        <v>84</v>
      </c>
      <c r="O733" t="s">
        <v>9000</v>
      </c>
    </row>
    <row r="734" spans="1:19" x14ac:dyDescent="0.25">
      <c r="A734" s="63">
        <v>738</v>
      </c>
      <c r="B734" s="63" t="s">
        <v>9242</v>
      </c>
      <c r="C734" s="3" t="s">
        <v>9001</v>
      </c>
      <c r="D734" s="3" t="s">
        <v>9252</v>
      </c>
      <c r="E734" t="s">
        <v>89</v>
      </c>
      <c r="F734" t="s">
        <v>82</v>
      </c>
      <c r="L734" t="s">
        <v>83</v>
      </c>
      <c r="M734" t="s">
        <v>85</v>
      </c>
      <c r="N734" t="s">
        <v>84</v>
      </c>
      <c r="O734" t="s">
        <v>9002</v>
      </c>
    </row>
    <row r="735" spans="1:19" x14ac:dyDescent="0.25">
      <c r="A735" s="63">
        <v>739</v>
      </c>
      <c r="B735" s="63" t="s">
        <v>9242</v>
      </c>
      <c r="C735" s="3" t="s">
        <v>9003</v>
      </c>
      <c r="D735" s="3" t="s">
        <v>9253</v>
      </c>
      <c r="E735" t="s">
        <v>81</v>
      </c>
      <c r="F735" t="s">
        <v>82</v>
      </c>
      <c r="L735" t="s">
        <v>83</v>
      </c>
      <c r="M735" t="s">
        <v>84</v>
      </c>
      <c r="N735" t="s">
        <v>84</v>
      </c>
      <c r="O735" t="s">
        <v>9004</v>
      </c>
    </row>
    <row r="736" spans="1:19" x14ac:dyDescent="0.25">
      <c r="A736" s="63">
        <v>740</v>
      </c>
      <c r="B736" s="63" t="s">
        <v>9242</v>
      </c>
      <c r="C736" s="3" t="s">
        <v>9005</v>
      </c>
      <c r="D736" s="3" t="s">
        <v>9254</v>
      </c>
      <c r="E736" t="s">
        <v>88</v>
      </c>
      <c r="F736" t="s">
        <v>82</v>
      </c>
      <c r="L736" t="s">
        <v>83</v>
      </c>
      <c r="M736" t="s">
        <v>85</v>
      </c>
      <c r="N736" t="s">
        <v>84</v>
      </c>
      <c r="O736" t="s">
        <v>9006</v>
      </c>
      <c r="Q736" t="s">
        <v>9007</v>
      </c>
    </row>
    <row r="737" spans="1:19" x14ac:dyDescent="0.25">
      <c r="A737" s="63">
        <v>741</v>
      </c>
      <c r="B737" s="63" t="s">
        <v>9242</v>
      </c>
      <c r="C737" s="3" t="s">
        <v>9008</v>
      </c>
      <c r="D737" s="3" t="s">
        <v>9255</v>
      </c>
      <c r="E737" t="s">
        <v>86</v>
      </c>
      <c r="F737" t="s">
        <v>82</v>
      </c>
      <c r="L737" t="s">
        <v>83</v>
      </c>
      <c r="M737" t="s">
        <v>85</v>
      </c>
      <c r="N737" t="s">
        <v>84</v>
      </c>
      <c r="O737" t="s">
        <v>9009</v>
      </c>
    </row>
    <row r="738" spans="1:19" x14ac:dyDescent="0.25">
      <c r="A738" s="63">
        <v>742</v>
      </c>
      <c r="B738" s="63" t="s">
        <v>9242</v>
      </c>
      <c r="C738" s="3" t="s">
        <v>9010</v>
      </c>
      <c r="D738" s="3" t="s">
        <v>9256</v>
      </c>
      <c r="E738" t="s">
        <v>301</v>
      </c>
      <c r="F738" t="s">
        <v>82</v>
      </c>
      <c r="L738" t="s">
        <v>83</v>
      </c>
      <c r="M738" t="s">
        <v>85</v>
      </c>
      <c r="N738" t="s">
        <v>84</v>
      </c>
      <c r="O738" t="s">
        <v>9011</v>
      </c>
      <c r="S738" t="s">
        <v>9012</v>
      </c>
    </row>
    <row r="739" spans="1:19" x14ac:dyDescent="0.25">
      <c r="A739" s="63">
        <v>743</v>
      </c>
      <c r="B739" s="63" t="s">
        <v>9242</v>
      </c>
      <c r="C739" s="3" t="s">
        <v>9013</v>
      </c>
      <c r="D739" s="3" t="s">
        <v>9257</v>
      </c>
      <c r="E739" t="s">
        <v>301</v>
      </c>
      <c r="F739" t="s">
        <v>82</v>
      </c>
      <c r="L739" s="26" t="s">
        <v>83</v>
      </c>
      <c r="M739" t="s">
        <v>85</v>
      </c>
      <c r="N739" t="s">
        <v>84</v>
      </c>
      <c r="O739" t="s">
        <v>9014</v>
      </c>
    </row>
    <row r="740" spans="1:19" x14ac:dyDescent="0.25">
      <c r="A740" s="63">
        <v>744</v>
      </c>
      <c r="B740" s="63" t="s">
        <v>9242</v>
      </c>
      <c r="C740" s="3" t="s">
        <v>9015</v>
      </c>
      <c r="D740" s="3" t="s">
        <v>9258</v>
      </c>
      <c r="E740" t="s">
        <v>81</v>
      </c>
      <c r="F740" t="s">
        <v>82</v>
      </c>
      <c r="L740" s="26" t="s">
        <v>83</v>
      </c>
      <c r="M740" t="s">
        <v>85</v>
      </c>
      <c r="N740" t="s">
        <v>84</v>
      </c>
      <c r="O740" t="s">
        <v>9016</v>
      </c>
    </row>
    <row r="741" spans="1:19" x14ac:dyDescent="0.25">
      <c r="A741" s="63">
        <v>745</v>
      </c>
      <c r="B741" s="63" t="s">
        <v>9242</v>
      </c>
      <c r="C741" s="3" t="s">
        <v>9017</v>
      </c>
      <c r="D741" s="3" t="s">
        <v>9259</v>
      </c>
      <c r="E741" t="s">
        <v>301</v>
      </c>
      <c r="F741" t="s">
        <v>82</v>
      </c>
      <c r="L741" t="s">
        <v>83</v>
      </c>
      <c r="M741" t="s">
        <v>85</v>
      </c>
      <c r="N741" t="s">
        <v>84</v>
      </c>
      <c r="O741" t="s">
        <v>9018</v>
      </c>
    </row>
    <row r="742" spans="1:19" x14ac:dyDescent="0.25">
      <c r="A742" s="63">
        <v>746</v>
      </c>
      <c r="B742" s="63" t="s">
        <v>9242</v>
      </c>
      <c r="C742" s="3" t="s">
        <v>9019</v>
      </c>
      <c r="D742" s="3" t="s">
        <v>9260</v>
      </c>
      <c r="E742" t="s">
        <v>301</v>
      </c>
      <c r="F742" t="s">
        <v>82</v>
      </c>
      <c r="L742" t="s">
        <v>83</v>
      </c>
      <c r="M742" t="s">
        <v>85</v>
      </c>
      <c r="N742" t="s">
        <v>84</v>
      </c>
      <c r="O742" t="s">
        <v>9020</v>
      </c>
    </row>
    <row r="743" spans="1:19" x14ac:dyDescent="0.25">
      <c r="A743" s="63">
        <v>747</v>
      </c>
      <c r="B743" s="63" t="s">
        <v>9242</v>
      </c>
      <c r="C743" s="3" t="s">
        <v>9021</v>
      </c>
      <c r="D743" s="3" t="s">
        <v>9261</v>
      </c>
      <c r="E743" t="s">
        <v>301</v>
      </c>
      <c r="F743" t="s">
        <v>82</v>
      </c>
      <c r="L743" t="s">
        <v>83</v>
      </c>
      <c r="M743" t="s">
        <v>85</v>
      </c>
      <c r="N743" t="s">
        <v>84</v>
      </c>
      <c r="O743" t="s">
        <v>9022</v>
      </c>
    </row>
    <row r="744" spans="1:19" x14ac:dyDescent="0.25">
      <c r="A744" s="63">
        <v>748</v>
      </c>
      <c r="B744" s="63" t="s">
        <v>9242</v>
      </c>
      <c r="C744" s="3" t="s">
        <v>9023</v>
      </c>
      <c r="D744" s="3" t="s">
        <v>9262</v>
      </c>
      <c r="E744" t="s">
        <v>301</v>
      </c>
      <c r="F744" t="s">
        <v>82</v>
      </c>
      <c r="L744" t="s">
        <v>83</v>
      </c>
      <c r="M744" t="s">
        <v>85</v>
      </c>
      <c r="N744" t="s">
        <v>84</v>
      </c>
      <c r="O744" t="s">
        <v>9024</v>
      </c>
    </row>
    <row r="745" spans="1:19" x14ac:dyDescent="0.25">
      <c r="A745" s="63">
        <v>749</v>
      </c>
      <c r="B745" s="63" t="s">
        <v>9242</v>
      </c>
      <c r="C745" s="3" t="s">
        <v>9025</v>
      </c>
      <c r="D745" s="3" t="s">
        <v>9263</v>
      </c>
      <c r="E745" t="s">
        <v>301</v>
      </c>
      <c r="F745" t="s">
        <v>82</v>
      </c>
      <c r="L745" t="s">
        <v>83</v>
      </c>
      <c r="M745" t="s">
        <v>85</v>
      </c>
      <c r="N745" t="s">
        <v>84</v>
      </c>
      <c r="O745" t="s">
        <v>9026</v>
      </c>
    </row>
    <row r="746" spans="1:19" x14ac:dyDescent="0.25">
      <c r="A746" s="63">
        <v>750</v>
      </c>
      <c r="B746" s="63" t="s">
        <v>9242</v>
      </c>
      <c r="C746" s="3" t="s">
        <v>9027</v>
      </c>
      <c r="D746" s="3" t="s">
        <v>9264</v>
      </c>
      <c r="E746" t="s">
        <v>301</v>
      </c>
      <c r="F746" t="s">
        <v>82</v>
      </c>
      <c r="L746" t="s">
        <v>83</v>
      </c>
      <c r="M746" t="s">
        <v>85</v>
      </c>
      <c r="N746" t="s">
        <v>84</v>
      </c>
      <c r="O746" t="s">
        <v>9028</v>
      </c>
    </row>
    <row r="747" spans="1:19" x14ac:dyDescent="0.25">
      <c r="A747" s="63">
        <v>751</v>
      </c>
      <c r="B747" s="63" t="s">
        <v>9242</v>
      </c>
      <c r="C747" s="3" t="s">
        <v>9029</v>
      </c>
      <c r="D747" s="3" t="s">
        <v>9265</v>
      </c>
      <c r="E747" t="s">
        <v>301</v>
      </c>
      <c r="F747" t="s">
        <v>82</v>
      </c>
      <c r="L747" t="s">
        <v>83</v>
      </c>
      <c r="M747" t="s">
        <v>85</v>
      </c>
      <c r="N747" t="s">
        <v>84</v>
      </c>
      <c r="O747" t="s">
        <v>9030</v>
      </c>
    </row>
    <row r="748" spans="1:19" x14ac:dyDescent="0.25">
      <c r="A748" s="63">
        <v>752</v>
      </c>
      <c r="B748" s="63" t="s">
        <v>9242</v>
      </c>
      <c r="C748" s="3" t="s">
        <v>9031</v>
      </c>
      <c r="D748" s="3" t="s">
        <v>9266</v>
      </c>
      <c r="E748" t="s">
        <v>301</v>
      </c>
      <c r="F748" t="s">
        <v>82</v>
      </c>
      <c r="L748" t="s">
        <v>83</v>
      </c>
      <c r="M748" t="s">
        <v>85</v>
      </c>
      <c r="N748" t="s">
        <v>84</v>
      </c>
      <c r="O748" t="s">
        <v>9032</v>
      </c>
    </row>
    <row r="749" spans="1:19" x14ac:dyDescent="0.25">
      <c r="A749" s="63">
        <v>753</v>
      </c>
      <c r="B749" s="63" t="s">
        <v>9242</v>
      </c>
      <c r="C749" s="3" t="s">
        <v>9033</v>
      </c>
      <c r="D749" s="3" t="s">
        <v>9267</v>
      </c>
      <c r="E749" t="s">
        <v>301</v>
      </c>
      <c r="F749" t="s">
        <v>82</v>
      </c>
      <c r="L749" t="s">
        <v>83</v>
      </c>
      <c r="M749" t="s">
        <v>85</v>
      </c>
      <c r="N749" t="s">
        <v>84</v>
      </c>
      <c r="O749" t="s">
        <v>9034</v>
      </c>
    </row>
    <row r="750" spans="1:19" x14ac:dyDescent="0.25">
      <c r="A750" s="63">
        <v>754</v>
      </c>
      <c r="B750" s="63" t="s">
        <v>9242</v>
      </c>
      <c r="C750" s="3" t="s">
        <v>9035</v>
      </c>
      <c r="D750" s="3" t="s">
        <v>9268</v>
      </c>
      <c r="E750" t="s">
        <v>301</v>
      </c>
      <c r="F750" t="s">
        <v>82</v>
      </c>
      <c r="L750" t="s">
        <v>83</v>
      </c>
      <c r="M750" t="s">
        <v>85</v>
      </c>
      <c r="N750" t="s">
        <v>84</v>
      </c>
      <c r="O750" t="s">
        <v>9036</v>
      </c>
    </row>
    <row r="751" spans="1:19" x14ac:dyDescent="0.25">
      <c r="A751" s="63">
        <v>755</v>
      </c>
      <c r="B751" s="63" t="s">
        <v>9242</v>
      </c>
      <c r="C751" s="3" t="s">
        <v>9037</v>
      </c>
      <c r="D751" s="3" t="s">
        <v>9269</v>
      </c>
      <c r="E751" t="s">
        <v>301</v>
      </c>
      <c r="F751" t="s">
        <v>82</v>
      </c>
      <c r="L751" t="s">
        <v>83</v>
      </c>
      <c r="M751" t="s">
        <v>85</v>
      </c>
      <c r="N751" t="s">
        <v>84</v>
      </c>
      <c r="O751" t="s">
        <v>9038</v>
      </c>
    </row>
    <row r="752" spans="1:19" x14ac:dyDescent="0.25">
      <c r="A752" s="63">
        <v>756</v>
      </c>
      <c r="B752" s="63" t="s">
        <v>9242</v>
      </c>
      <c r="C752" s="3" t="s">
        <v>9039</v>
      </c>
      <c r="D752" s="3" t="s">
        <v>9270</v>
      </c>
      <c r="E752" t="s">
        <v>301</v>
      </c>
      <c r="F752" t="s">
        <v>82</v>
      </c>
      <c r="L752" t="s">
        <v>83</v>
      </c>
      <c r="M752" t="s">
        <v>85</v>
      </c>
      <c r="N752" t="s">
        <v>84</v>
      </c>
      <c r="O752" t="s">
        <v>9040</v>
      </c>
    </row>
    <row r="753" spans="1:17" x14ac:dyDescent="0.25">
      <c r="A753" s="63">
        <v>757</v>
      </c>
      <c r="B753" s="63" t="s">
        <v>9242</v>
      </c>
      <c r="C753" s="3" t="s">
        <v>9041</v>
      </c>
      <c r="D753" s="3" t="s">
        <v>9271</v>
      </c>
      <c r="E753" t="s">
        <v>301</v>
      </c>
      <c r="F753" t="s">
        <v>82</v>
      </c>
      <c r="L753" t="s">
        <v>83</v>
      </c>
      <c r="M753" t="s">
        <v>85</v>
      </c>
      <c r="N753" t="s">
        <v>84</v>
      </c>
      <c r="O753" t="s">
        <v>9042</v>
      </c>
    </row>
    <row r="754" spans="1:17" x14ac:dyDescent="0.25">
      <c r="A754" s="63">
        <v>758</v>
      </c>
      <c r="B754" s="63" t="s">
        <v>9242</v>
      </c>
      <c r="C754" s="3" t="s">
        <v>9043</v>
      </c>
      <c r="D754" s="3" t="s">
        <v>9272</v>
      </c>
      <c r="E754" t="s">
        <v>301</v>
      </c>
      <c r="F754" t="s">
        <v>82</v>
      </c>
      <c r="L754" t="s">
        <v>83</v>
      </c>
      <c r="M754" t="s">
        <v>85</v>
      </c>
      <c r="N754" t="s">
        <v>84</v>
      </c>
      <c r="O754" t="s">
        <v>9044</v>
      </c>
    </row>
    <row r="755" spans="1:17" x14ac:dyDescent="0.25">
      <c r="A755" s="63">
        <v>759</v>
      </c>
      <c r="B755" s="63" t="s">
        <v>9242</v>
      </c>
      <c r="C755" s="3" t="s">
        <v>9045</v>
      </c>
      <c r="D755" s="3" t="s">
        <v>9273</v>
      </c>
      <c r="E755" t="s">
        <v>301</v>
      </c>
      <c r="F755" t="s">
        <v>82</v>
      </c>
      <c r="L755" t="s">
        <v>83</v>
      </c>
      <c r="M755" t="s">
        <v>85</v>
      </c>
      <c r="N755" t="s">
        <v>84</v>
      </c>
      <c r="O755" t="s">
        <v>9046</v>
      </c>
    </row>
    <row r="756" spans="1:17" x14ac:dyDescent="0.25">
      <c r="A756" s="63">
        <v>760</v>
      </c>
      <c r="B756" s="63" t="s">
        <v>9242</v>
      </c>
      <c r="C756" s="3" t="s">
        <v>9047</v>
      </c>
      <c r="D756" s="3" t="s">
        <v>9274</v>
      </c>
      <c r="E756" t="s">
        <v>86</v>
      </c>
      <c r="F756" t="s">
        <v>82</v>
      </c>
      <c r="L756" t="s">
        <v>83</v>
      </c>
      <c r="M756" t="s">
        <v>85</v>
      </c>
      <c r="N756" t="s">
        <v>84</v>
      </c>
      <c r="O756" t="s">
        <v>9048</v>
      </c>
    </row>
    <row r="757" spans="1:17" x14ac:dyDescent="0.25">
      <c r="A757" s="63">
        <v>761</v>
      </c>
      <c r="B757" s="63" t="s">
        <v>9242</v>
      </c>
      <c r="C757" s="3" t="s">
        <v>9049</v>
      </c>
      <c r="D757" s="3" t="s">
        <v>9275</v>
      </c>
      <c r="E757" t="s">
        <v>89</v>
      </c>
      <c r="F757" t="s">
        <v>82</v>
      </c>
      <c r="L757" t="s">
        <v>83</v>
      </c>
      <c r="M757" t="s">
        <v>85</v>
      </c>
      <c r="N757" t="s">
        <v>84</v>
      </c>
      <c r="O757" t="s">
        <v>9050</v>
      </c>
    </row>
    <row r="758" spans="1:17" x14ac:dyDescent="0.25">
      <c r="A758" s="63">
        <v>762</v>
      </c>
      <c r="B758" s="63" t="s">
        <v>9242</v>
      </c>
      <c r="C758" s="3" t="s">
        <v>9051</v>
      </c>
      <c r="D758" s="3" t="s">
        <v>9276</v>
      </c>
      <c r="E758" t="s">
        <v>89</v>
      </c>
      <c r="F758" t="s">
        <v>82</v>
      </c>
      <c r="L758" t="s">
        <v>83</v>
      </c>
      <c r="M758" t="s">
        <v>85</v>
      </c>
      <c r="N758" t="s">
        <v>84</v>
      </c>
      <c r="O758" t="s">
        <v>9052</v>
      </c>
    </row>
    <row r="759" spans="1:17" x14ac:dyDescent="0.25">
      <c r="A759" s="63">
        <v>763</v>
      </c>
      <c r="B759" s="63" t="s">
        <v>9242</v>
      </c>
      <c r="C759" s="3" t="s">
        <v>9053</v>
      </c>
      <c r="D759" s="3" t="s">
        <v>9277</v>
      </c>
      <c r="E759" t="s">
        <v>88</v>
      </c>
      <c r="F759" t="s">
        <v>82</v>
      </c>
      <c r="K759" t="s">
        <v>7233</v>
      </c>
      <c r="L759" t="s">
        <v>83</v>
      </c>
      <c r="M759" t="s">
        <v>85</v>
      </c>
      <c r="N759" t="s">
        <v>84</v>
      </c>
      <c r="O759" t="s">
        <v>9054</v>
      </c>
    </row>
    <row r="760" spans="1:17" x14ac:dyDescent="0.25">
      <c r="A760" s="63">
        <v>764</v>
      </c>
      <c r="B760" s="63" t="s">
        <v>9242</v>
      </c>
      <c r="C760" s="3" t="s">
        <v>9055</v>
      </c>
      <c r="D760" s="3" t="s">
        <v>9278</v>
      </c>
      <c r="E760" t="s">
        <v>88</v>
      </c>
      <c r="F760" t="s">
        <v>82</v>
      </c>
      <c r="K760" t="s">
        <v>7262</v>
      </c>
      <c r="L760" s="26" t="s">
        <v>87</v>
      </c>
      <c r="M760" t="s">
        <v>85</v>
      </c>
      <c r="N760" t="s">
        <v>84</v>
      </c>
      <c r="O760" t="s">
        <v>9056</v>
      </c>
    </row>
    <row r="761" spans="1:17" x14ac:dyDescent="0.25">
      <c r="A761" s="63">
        <v>765</v>
      </c>
      <c r="B761" s="63" t="s">
        <v>9242</v>
      </c>
      <c r="C761" s="3" t="s">
        <v>9057</v>
      </c>
      <c r="D761" s="3" t="s">
        <v>9279</v>
      </c>
      <c r="E761" t="s">
        <v>7274</v>
      </c>
      <c r="F761" t="s">
        <v>82</v>
      </c>
      <c r="L761" t="s">
        <v>83</v>
      </c>
      <c r="M761" t="s">
        <v>84</v>
      </c>
      <c r="N761" t="s">
        <v>84</v>
      </c>
      <c r="O761" t="s">
        <v>9058</v>
      </c>
    </row>
    <row r="762" spans="1:17" x14ac:dyDescent="0.25">
      <c r="A762" s="63">
        <v>766</v>
      </c>
      <c r="B762" s="63" t="s">
        <v>9242</v>
      </c>
      <c r="C762" s="3" t="s">
        <v>9059</v>
      </c>
      <c r="D762" s="3" t="s">
        <v>9280</v>
      </c>
      <c r="E762" t="s">
        <v>88</v>
      </c>
      <c r="F762" t="s">
        <v>82</v>
      </c>
      <c r="K762" s="26" t="s">
        <v>7262</v>
      </c>
      <c r="L762" t="s">
        <v>87</v>
      </c>
      <c r="M762" t="s">
        <v>85</v>
      </c>
      <c r="N762" t="s">
        <v>84</v>
      </c>
      <c r="O762" t="s">
        <v>9060</v>
      </c>
      <c r="Q762" t="s">
        <v>9061</v>
      </c>
    </row>
    <row r="763" spans="1:17" x14ac:dyDescent="0.25">
      <c r="A763" s="63">
        <v>767</v>
      </c>
      <c r="B763" s="63" t="s">
        <v>9242</v>
      </c>
      <c r="C763" s="3" t="s">
        <v>9062</v>
      </c>
      <c r="D763" s="3" t="s">
        <v>9281</v>
      </c>
      <c r="E763" t="s">
        <v>88</v>
      </c>
      <c r="F763" t="s">
        <v>82</v>
      </c>
      <c r="K763" s="9" t="s">
        <v>7233</v>
      </c>
      <c r="L763" s="26" t="s">
        <v>87</v>
      </c>
      <c r="M763" t="s">
        <v>85</v>
      </c>
      <c r="N763" t="s">
        <v>84</v>
      </c>
      <c r="O763" t="s">
        <v>9063</v>
      </c>
      <c r="Q763" t="s">
        <v>9064</v>
      </c>
    </row>
    <row r="764" spans="1:17" x14ac:dyDescent="0.25">
      <c r="A764" s="63">
        <v>768</v>
      </c>
      <c r="B764" s="63" t="s">
        <v>9242</v>
      </c>
      <c r="C764" s="3" t="s">
        <v>9065</v>
      </c>
      <c r="D764" s="3" t="s">
        <v>9282</v>
      </c>
      <c r="E764" t="s">
        <v>7274</v>
      </c>
      <c r="F764" t="s">
        <v>82</v>
      </c>
      <c r="L764" t="s">
        <v>83</v>
      </c>
      <c r="M764" t="s">
        <v>84</v>
      </c>
      <c r="N764" t="s">
        <v>84</v>
      </c>
      <c r="O764" t="s">
        <v>9066</v>
      </c>
    </row>
    <row r="765" spans="1:17" x14ac:dyDescent="0.25">
      <c r="A765" s="63">
        <v>769</v>
      </c>
      <c r="B765" s="63" t="s">
        <v>9242</v>
      </c>
      <c r="C765" s="3" t="s">
        <v>9067</v>
      </c>
      <c r="D765" s="3" t="s">
        <v>9283</v>
      </c>
      <c r="E765" t="s">
        <v>88</v>
      </c>
      <c r="F765" t="s">
        <v>82</v>
      </c>
      <c r="K765" t="s">
        <v>7262</v>
      </c>
      <c r="L765" s="26" t="s">
        <v>87</v>
      </c>
      <c r="M765" t="s">
        <v>85</v>
      </c>
      <c r="N765" t="s">
        <v>84</v>
      </c>
      <c r="O765" t="s">
        <v>9068</v>
      </c>
    </row>
    <row r="766" spans="1:17" x14ac:dyDescent="0.25">
      <c r="A766" s="63">
        <v>770</v>
      </c>
      <c r="B766" s="63" t="s">
        <v>9242</v>
      </c>
      <c r="C766" s="3" t="s">
        <v>9069</v>
      </c>
      <c r="D766" s="3" t="s">
        <v>9284</v>
      </c>
      <c r="E766" t="s">
        <v>81</v>
      </c>
      <c r="F766" t="s">
        <v>82</v>
      </c>
      <c r="L766" t="s">
        <v>83</v>
      </c>
      <c r="M766" t="s">
        <v>84</v>
      </c>
      <c r="N766" t="s">
        <v>84</v>
      </c>
      <c r="O766" t="s">
        <v>9070</v>
      </c>
    </row>
    <row r="767" spans="1:17" x14ac:dyDescent="0.25">
      <c r="A767" s="63">
        <v>771</v>
      </c>
      <c r="B767" s="63" t="s">
        <v>9242</v>
      </c>
      <c r="C767" s="3" t="s">
        <v>9071</v>
      </c>
      <c r="D767" s="3" t="s">
        <v>9285</v>
      </c>
      <c r="E767" t="s">
        <v>88</v>
      </c>
      <c r="F767" t="s">
        <v>82</v>
      </c>
      <c r="K767" t="s">
        <v>7262</v>
      </c>
      <c r="L767" s="26" t="s">
        <v>87</v>
      </c>
      <c r="M767" t="s">
        <v>85</v>
      </c>
      <c r="N767" t="s">
        <v>84</v>
      </c>
      <c r="O767" t="s">
        <v>9072</v>
      </c>
    </row>
    <row r="768" spans="1:17" x14ac:dyDescent="0.25">
      <c r="A768" s="63">
        <v>772</v>
      </c>
      <c r="B768" s="63" t="s">
        <v>9242</v>
      </c>
      <c r="C768" s="3" t="s">
        <v>9073</v>
      </c>
      <c r="D768" s="3" t="s">
        <v>9286</v>
      </c>
      <c r="E768" t="s">
        <v>88</v>
      </c>
      <c r="F768" t="s">
        <v>82</v>
      </c>
      <c r="L768" t="s">
        <v>83</v>
      </c>
      <c r="M768" t="s">
        <v>85</v>
      </c>
      <c r="N768" t="s">
        <v>84</v>
      </c>
      <c r="O768" t="s">
        <v>9074</v>
      </c>
      <c r="Q768" t="s">
        <v>9075</v>
      </c>
    </row>
    <row r="769" spans="1:19" x14ac:dyDescent="0.25">
      <c r="A769" s="63">
        <v>773</v>
      </c>
      <c r="B769" s="63" t="s">
        <v>9242</v>
      </c>
      <c r="C769" s="3" t="s">
        <v>9076</v>
      </c>
      <c r="D769" s="3" t="s">
        <v>9287</v>
      </c>
      <c r="E769" t="s">
        <v>332</v>
      </c>
      <c r="F769" t="s">
        <v>82</v>
      </c>
      <c r="L769" t="s">
        <v>87</v>
      </c>
      <c r="M769" t="s">
        <v>85</v>
      </c>
      <c r="N769" t="s">
        <v>84</v>
      </c>
      <c r="O769" t="s">
        <v>9077</v>
      </c>
    </row>
    <row r="770" spans="1:19" x14ac:dyDescent="0.25">
      <c r="A770" s="63">
        <v>774</v>
      </c>
      <c r="B770" s="63" t="s">
        <v>9242</v>
      </c>
      <c r="C770" s="3" t="s">
        <v>9078</v>
      </c>
      <c r="D770" s="3" t="s">
        <v>9288</v>
      </c>
      <c r="E770" t="s">
        <v>332</v>
      </c>
      <c r="F770" t="s">
        <v>82</v>
      </c>
      <c r="L770" t="s">
        <v>87</v>
      </c>
      <c r="M770" t="s">
        <v>85</v>
      </c>
      <c r="N770" t="s">
        <v>84</v>
      </c>
      <c r="O770" t="s">
        <v>9079</v>
      </c>
      <c r="Q770" t="s">
        <v>9080</v>
      </c>
    </row>
    <row r="771" spans="1:19" x14ac:dyDescent="0.25">
      <c r="A771" s="63">
        <v>775</v>
      </c>
      <c r="B771" s="63" t="s">
        <v>9242</v>
      </c>
      <c r="C771" s="3" t="s">
        <v>9081</v>
      </c>
      <c r="D771" s="3" t="s">
        <v>9289</v>
      </c>
      <c r="E771" t="s">
        <v>88</v>
      </c>
      <c r="F771" t="s">
        <v>82</v>
      </c>
      <c r="K771" s="9" t="s">
        <v>7233</v>
      </c>
      <c r="L771" t="s">
        <v>83</v>
      </c>
      <c r="M771" t="s">
        <v>85</v>
      </c>
      <c r="N771" t="s">
        <v>84</v>
      </c>
      <c r="O771" t="s">
        <v>9082</v>
      </c>
    </row>
    <row r="772" spans="1:19" x14ac:dyDescent="0.25">
      <c r="A772" s="63">
        <v>776</v>
      </c>
      <c r="B772" s="63" t="s">
        <v>9242</v>
      </c>
      <c r="C772" s="3" t="s">
        <v>9083</v>
      </c>
      <c r="D772" s="3" t="s">
        <v>9290</v>
      </c>
      <c r="E772" t="s">
        <v>88</v>
      </c>
      <c r="F772" t="s">
        <v>82</v>
      </c>
      <c r="K772" s="9" t="s">
        <v>7233</v>
      </c>
      <c r="L772" t="s">
        <v>83</v>
      </c>
      <c r="M772" t="s">
        <v>85</v>
      </c>
      <c r="N772" t="s">
        <v>84</v>
      </c>
      <c r="O772" t="s">
        <v>9084</v>
      </c>
    </row>
    <row r="773" spans="1:19" x14ac:dyDescent="0.25">
      <c r="A773" s="63">
        <v>777</v>
      </c>
      <c r="B773" s="63" t="s">
        <v>9242</v>
      </c>
      <c r="C773" s="3" t="s">
        <v>9085</v>
      </c>
      <c r="D773" s="3" t="s">
        <v>9291</v>
      </c>
      <c r="E773" t="s">
        <v>88</v>
      </c>
      <c r="F773" t="s">
        <v>82</v>
      </c>
      <c r="L773" t="s">
        <v>83</v>
      </c>
      <c r="M773" t="s">
        <v>85</v>
      </c>
      <c r="N773" t="s">
        <v>84</v>
      </c>
      <c r="O773" t="s">
        <v>9086</v>
      </c>
    </row>
    <row r="774" spans="1:19" x14ac:dyDescent="0.25">
      <c r="A774" s="63">
        <v>778</v>
      </c>
      <c r="B774" s="63" t="s">
        <v>9242</v>
      </c>
      <c r="C774" s="3" t="s">
        <v>9087</v>
      </c>
      <c r="D774" s="3" t="s">
        <v>9292</v>
      </c>
      <c r="E774" t="s">
        <v>88</v>
      </c>
      <c r="F774" t="s">
        <v>82</v>
      </c>
      <c r="K774" s="26" t="s">
        <v>7262</v>
      </c>
      <c r="L774" t="s">
        <v>83</v>
      </c>
      <c r="M774" t="s">
        <v>85</v>
      </c>
      <c r="N774" t="s">
        <v>84</v>
      </c>
      <c r="O774" t="s">
        <v>9088</v>
      </c>
    </row>
    <row r="775" spans="1:19" x14ac:dyDescent="0.25">
      <c r="A775" s="63">
        <v>779</v>
      </c>
      <c r="B775" s="63" t="s">
        <v>9242</v>
      </c>
      <c r="C775" s="3" t="s">
        <v>9089</v>
      </c>
      <c r="D775" s="3" t="s">
        <v>9293</v>
      </c>
      <c r="E775" t="s">
        <v>88</v>
      </c>
      <c r="F775" t="s">
        <v>82</v>
      </c>
      <c r="K775" s="26" t="s">
        <v>7262</v>
      </c>
      <c r="L775" t="s">
        <v>83</v>
      </c>
      <c r="M775" t="s">
        <v>85</v>
      </c>
      <c r="N775" t="s">
        <v>84</v>
      </c>
      <c r="O775" t="s">
        <v>9090</v>
      </c>
    </row>
    <row r="776" spans="1:19" ht="14.25" customHeight="1" x14ac:dyDescent="0.25">
      <c r="A776" s="63">
        <v>780</v>
      </c>
      <c r="B776" s="63" t="s">
        <v>9242</v>
      </c>
      <c r="C776" s="3" t="s">
        <v>9091</v>
      </c>
      <c r="D776" s="3" t="s">
        <v>9294</v>
      </c>
      <c r="E776" t="s">
        <v>89</v>
      </c>
      <c r="F776" t="s">
        <v>82</v>
      </c>
      <c r="L776" t="s">
        <v>83</v>
      </c>
      <c r="M776" t="s">
        <v>85</v>
      </c>
      <c r="N776" t="s">
        <v>84</v>
      </c>
      <c r="O776" t="s">
        <v>9092</v>
      </c>
    </row>
    <row r="777" spans="1:19" x14ac:dyDescent="0.25">
      <c r="A777" s="63">
        <v>781</v>
      </c>
      <c r="B777" s="63" t="s">
        <v>9242</v>
      </c>
      <c r="C777" s="3" t="s">
        <v>9093</v>
      </c>
      <c r="D777" s="3" t="s">
        <v>9295</v>
      </c>
      <c r="E777" t="s">
        <v>89</v>
      </c>
      <c r="F777" t="s">
        <v>82</v>
      </c>
      <c r="L777" t="s">
        <v>83</v>
      </c>
      <c r="M777" t="s">
        <v>85</v>
      </c>
      <c r="N777" t="s">
        <v>84</v>
      </c>
      <c r="O777" t="s">
        <v>9094</v>
      </c>
    </row>
    <row r="778" spans="1:19" x14ac:dyDescent="0.25">
      <c r="A778" s="63">
        <v>782</v>
      </c>
      <c r="B778" s="63" t="s">
        <v>9242</v>
      </c>
      <c r="C778" s="3" t="s">
        <v>9095</v>
      </c>
      <c r="D778" s="3" t="s">
        <v>9296</v>
      </c>
      <c r="E778" t="s">
        <v>7274</v>
      </c>
      <c r="F778" t="s">
        <v>82</v>
      </c>
      <c r="L778" t="s">
        <v>83</v>
      </c>
      <c r="M778" t="s">
        <v>84</v>
      </c>
      <c r="N778" t="s">
        <v>84</v>
      </c>
      <c r="O778" t="s">
        <v>9096</v>
      </c>
    </row>
    <row r="779" spans="1:19" x14ac:dyDescent="0.25">
      <c r="A779" s="63">
        <v>783</v>
      </c>
      <c r="B779" s="63" t="s">
        <v>9242</v>
      </c>
      <c r="C779" s="3" t="s">
        <v>9097</v>
      </c>
      <c r="D779" s="3" t="s">
        <v>9297</v>
      </c>
      <c r="E779" t="s">
        <v>88</v>
      </c>
      <c r="F779" t="s">
        <v>82</v>
      </c>
      <c r="K779" s="9" t="s">
        <v>7233</v>
      </c>
      <c r="L779" s="26" t="s">
        <v>87</v>
      </c>
      <c r="M779" t="s">
        <v>85</v>
      </c>
      <c r="N779" t="s">
        <v>84</v>
      </c>
      <c r="O779" t="s">
        <v>9098</v>
      </c>
    </row>
    <row r="780" spans="1:19" x14ac:dyDescent="0.25">
      <c r="A780" s="63">
        <v>784</v>
      </c>
      <c r="B780" s="63" t="s">
        <v>9242</v>
      </c>
      <c r="C780" s="3" t="s">
        <v>9099</v>
      </c>
      <c r="D780" s="3" t="s">
        <v>9298</v>
      </c>
      <c r="E780" t="s">
        <v>301</v>
      </c>
      <c r="F780" t="s">
        <v>82</v>
      </c>
      <c r="L780" t="s">
        <v>83</v>
      </c>
      <c r="M780" t="s">
        <v>85</v>
      </c>
      <c r="N780" t="s">
        <v>84</v>
      </c>
      <c r="O780" t="s">
        <v>9100</v>
      </c>
      <c r="S780" t="s">
        <v>8976</v>
      </c>
    </row>
    <row r="781" spans="1:19" x14ac:dyDescent="0.25">
      <c r="A781" s="63">
        <v>785</v>
      </c>
      <c r="B781" s="63" t="s">
        <v>9242</v>
      </c>
      <c r="C781" s="3" t="s">
        <v>9101</v>
      </c>
      <c r="D781" s="3" t="s">
        <v>9299</v>
      </c>
      <c r="E781" t="s">
        <v>81</v>
      </c>
      <c r="F781" t="s">
        <v>82</v>
      </c>
      <c r="L781" t="s">
        <v>83</v>
      </c>
      <c r="M781" t="s">
        <v>84</v>
      </c>
      <c r="N781" t="s">
        <v>84</v>
      </c>
      <c r="O781" t="s">
        <v>9102</v>
      </c>
    </row>
    <row r="782" spans="1:19" x14ac:dyDescent="0.25">
      <c r="A782" s="63">
        <v>786</v>
      </c>
      <c r="B782" s="63" t="s">
        <v>9242</v>
      </c>
      <c r="C782" s="3" t="s">
        <v>9103</v>
      </c>
      <c r="D782" s="3" t="s">
        <v>9300</v>
      </c>
      <c r="E782" t="s">
        <v>81</v>
      </c>
      <c r="F782" t="s">
        <v>82</v>
      </c>
      <c r="L782" t="s">
        <v>83</v>
      </c>
      <c r="M782" t="s">
        <v>84</v>
      </c>
      <c r="N782" t="s">
        <v>84</v>
      </c>
      <c r="O782" t="s">
        <v>9104</v>
      </c>
    </row>
    <row r="783" spans="1:19" x14ac:dyDescent="0.25">
      <c r="A783" s="63">
        <v>787</v>
      </c>
      <c r="B783" s="63" t="s">
        <v>9242</v>
      </c>
      <c r="C783" s="3" t="s">
        <v>9105</v>
      </c>
      <c r="D783" s="3" t="s">
        <v>9301</v>
      </c>
      <c r="E783" t="s">
        <v>81</v>
      </c>
      <c r="F783" t="s">
        <v>333</v>
      </c>
      <c r="L783" t="s">
        <v>83</v>
      </c>
      <c r="M783" t="s">
        <v>84</v>
      </c>
      <c r="N783" t="s">
        <v>84</v>
      </c>
      <c r="O783" t="s">
        <v>9106</v>
      </c>
    </row>
    <row r="784" spans="1:19" x14ac:dyDescent="0.25">
      <c r="A784" s="63">
        <v>788</v>
      </c>
      <c r="B784" s="63" t="s">
        <v>9242</v>
      </c>
      <c r="C784" s="3" t="s">
        <v>9107</v>
      </c>
      <c r="D784" s="3" t="s">
        <v>9302</v>
      </c>
      <c r="E784" t="s">
        <v>301</v>
      </c>
      <c r="F784" t="s">
        <v>82</v>
      </c>
      <c r="L784" t="s">
        <v>83</v>
      </c>
      <c r="M784" t="s">
        <v>85</v>
      </c>
      <c r="N784" t="s">
        <v>84</v>
      </c>
      <c r="O784" t="s">
        <v>9108</v>
      </c>
    </row>
    <row r="785" spans="1:19" x14ac:dyDescent="0.25">
      <c r="A785" s="63">
        <v>789</v>
      </c>
      <c r="B785" s="63" t="s">
        <v>9242</v>
      </c>
      <c r="C785" s="3" t="s">
        <v>9109</v>
      </c>
      <c r="D785" s="3" t="s">
        <v>9303</v>
      </c>
      <c r="E785" t="s">
        <v>301</v>
      </c>
      <c r="F785" t="s">
        <v>82</v>
      </c>
      <c r="L785" t="s">
        <v>83</v>
      </c>
      <c r="M785" t="s">
        <v>85</v>
      </c>
      <c r="N785" t="s">
        <v>84</v>
      </c>
      <c r="O785" t="s">
        <v>9110</v>
      </c>
      <c r="S785" t="s">
        <v>8976</v>
      </c>
    </row>
    <row r="786" spans="1:19" x14ac:dyDescent="0.25">
      <c r="A786" s="63">
        <v>790</v>
      </c>
      <c r="B786" s="63" t="s">
        <v>9242</v>
      </c>
      <c r="C786" s="3" t="s">
        <v>9111</v>
      </c>
      <c r="D786" s="3" t="s">
        <v>9304</v>
      </c>
      <c r="E786" t="s">
        <v>7274</v>
      </c>
      <c r="F786" t="s">
        <v>82</v>
      </c>
      <c r="L786" t="s">
        <v>83</v>
      </c>
      <c r="M786" t="s">
        <v>84</v>
      </c>
      <c r="N786" t="s">
        <v>84</v>
      </c>
      <c r="O786" t="s">
        <v>9112</v>
      </c>
    </row>
    <row r="787" spans="1:19" x14ac:dyDescent="0.25">
      <c r="A787" s="63">
        <v>791</v>
      </c>
      <c r="B787" s="63" t="s">
        <v>9242</v>
      </c>
      <c r="C787" s="3" t="s">
        <v>9113</v>
      </c>
      <c r="D787" s="3" t="s">
        <v>9305</v>
      </c>
      <c r="E787" t="s">
        <v>88</v>
      </c>
      <c r="F787" t="s">
        <v>82</v>
      </c>
      <c r="K787" t="s">
        <v>7262</v>
      </c>
      <c r="L787" t="s">
        <v>83</v>
      </c>
      <c r="M787" t="s">
        <v>85</v>
      </c>
      <c r="N787" t="s">
        <v>84</v>
      </c>
      <c r="O787" t="s">
        <v>9114</v>
      </c>
      <c r="Q787" t="s">
        <v>9115</v>
      </c>
    </row>
    <row r="788" spans="1:19" x14ac:dyDescent="0.25">
      <c r="A788" s="63">
        <v>792</v>
      </c>
      <c r="B788" s="63" t="s">
        <v>9242</v>
      </c>
      <c r="C788" t="s">
        <v>9116</v>
      </c>
      <c r="D788" s="3" t="s">
        <v>9306</v>
      </c>
      <c r="E788" t="s">
        <v>88</v>
      </c>
      <c r="F788" t="s">
        <v>82</v>
      </c>
      <c r="L788" t="s">
        <v>87</v>
      </c>
      <c r="M788" t="s">
        <v>85</v>
      </c>
      <c r="N788" t="s">
        <v>84</v>
      </c>
      <c r="O788" t="s">
        <v>9117</v>
      </c>
      <c r="Q788" t="s">
        <v>9118</v>
      </c>
    </row>
    <row r="789" spans="1:19" x14ac:dyDescent="0.25">
      <c r="A789" s="63">
        <v>793</v>
      </c>
      <c r="B789" s="63" t="s">
        <v>9242</v>
      </c>
      <c r="C789" t="s">
        <v>9119</v>
      </c>
      <c r="D789" s="3" t="s">
        <v>9307</v>
      </c>
      <c r="E789" t="s">
        <v>88</v>
      </c>
      <c r="F789" t="s">
        <v>82</v>
      </c>
      <c r="L789" t="s">
        <v>83</v>
      </c>
      <c r="M789" t="s">
        <v>85</v>
      </c>
      <c r="N789" t="s">
        <v>84</v>
      </c>
      <c r="O789" t="s">
        <v>9120</v>
      </c>
    </row>
    <row r="790" spans="1:19" x14ac:dyDescent="0.25">
      <c r="A790" s="63">
        <v>794</v>
      </c>
      <c r="B790" s="63" t="s">
        <v>9242</v>
      </c>
      <c r="C790" t="s">
        <v>9121</v>
      </c>
      <c r="D790" s="3" t="s">
        <v>9308</v>
      </c>
      <c r="E790" t="s">
        <v>88</v>
      </c>
      <c r="F790" t="s">
        <v>82</v>
      </c>
      <c r="L790" t="s">
        <v>83</v>
      </c>
      <c r="M790" t="s">
        <v>85</v>
      </c>
      <c r="N790" t="s">
        <v>84</v>
      </c>
      <c r="O790" t="s">
        <v>9122</v>
      </c>
    </row>
    <row r="791" spans="1:19" ht="14.25" customHeight="1" x14ac:dyDescent="0.25">
      <c r="A791" s="63">
        <v>795</v>
      </c>
      <c r="B791" s="63" t="s">
        <v>436</v>
      </c>
      <c r="C791" s="3" t="s">
        <v>9123</v>
      </c>
      <c r="D791" s="3" t="s">
        <v>9321</v>
      </c>
      <c r="E791" t="s">
        <v>111</v>
      </c>
      <c r="F791" t="s">
        <v>82</v>
      </c>
      <c r="G791" t="s">
        <v>85</v>
      </c>
      <c r="H791" t="s">
        <v>9124</v>
      </c>
      <c r="I791" t="s">
        <v>9329</v>
      </c>
      <c r="L791" t="s">
        <v>83</v>
      </c>
      <c r="M791" t="s">
        <v>85</v>
      </c>
      <c r="N791" t="s">
        <v>84</v>
      </c>
      <c r="O791" t="s">
        <v>9125</v>
      </c>
    </row>
    <row r="792" spans="1:19" x14ac:dyDescent="0.25">
      <c r="A792" s="63">
        <v>796</v>
      </c>
      <c r="B792" s="63" t="s">
        <v>9242</v>
      </c>
      <c r="C792" t="s">
        <v>9126</v>
      </c>
      <c r="D792" s="3" t="s">
        <v>9309</v>
      </c>
      <c r="E792" t="s">
        <v>332</v>
      </c>
      <c r="F792" t="s">
        <v>82</v>
      </c>
      <c r="L792" t="s">
        <v>87</v>
      </c>
      <c r="M792" t="s">
        <v>85</v>
      </c>
      <c r="N792" t="s">
        <v>84</v>
      </c>
      <c r="O792" t="s">
        <v>9127</v>
      </c>
    </row>
    <row r="793" spans="1:19" x14ac:dyDescent="0.25">
      <c r="A793" s="63">
        <v>797</v>
      </c>
      <c r="B793" s="63" t="s">
        <v>436</v>
      </c>
      <c r="C793" t="s">
        <v>157</v>
      </c>
      <c r="D793" t="s">
        <v>9318</v>
      </c>
      <c r="E793" t="s">
        <v>111</v>
      </c>
      <c r="F793" t="s">
        <v>82</v>
      </c>
      <c r="G793" t="s">
        <v>85</v>
      </c>
      <c r="H793" t="s">
        <v>9319</v>
      </c>
      <c r="I793" t="s">
        <v>9320</v>
      </c>
      <c r="L793" t="s">
        <v>83</v>
      </c>
      <c r="M793" t="s">
        <v>85</v>
      </c>
      <c r="N793" t="s">
        <v>84</v>
      </c>
      <c r="O793" t="s">
        <v>131</v>
      </c>
    </row>
  </sheetData>
  <autoFilter ref="A1:S792"/>
  <sortState ref="C417:S705">
    <sortCondition ref="C705"/>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tabColor theme="4" tint="0.59999389629810485"/>
  </sheetPr>
  <dimension ref="A1:F187"/>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121</v>
      </c>
      <c r="C1" s="3"/>
    </row>
    <row r="2" spans="1:6" x14ac:dyDescent="0.25">
      <c r="A2" s="1" t="s">
        <v>2</v>
      </c>
      <c r="B2" s="2" t="str">
        <f>CONCATENATE("https://xbrl.cipc.co.za/taxonomy/ca/role/enum/","999.001/",B1)</f>
        <v>https://xbrl.cipc.co.za/taxonomy/ca/role/enum/999.001/RecognisedProfession</v>
      </c>
      <c r="C2" s="4"/>
    </row>
    <row r="3" spans="1:6" x14ac:dyDescent="0.25">
      <c r="A3" s="1" t="s">
        <v>3</v>
      </c>
      <c r="B3" s="2" t="s">
        <v>2077</v>
      </c>
      <c r="C3" s="4"/>
    </row>
    <row r="4" spans="1:6" x14ac:dyDescent="0.25">
      <c r="A4" s="5" t="s">
        <v>4</v>
      </c>
      <c r="B4" s="5" t="s">
        <v>5</v>
      </c>
      <c r="C4" s="5" t="s">
        <v>6</v>
      </c>
      <c r="D4" s="5" t="s">
        <v>1850</v>
      </c>
      <c r="E4" s="5" t="s">
        <v>1851</v>
      </c>
      <c r="F4" s="5" t="s">
        <v>1894</v>
      </c>
    </row>
    <row r="5" spans="1:6" x14ac:dyDescent="0.25">
      <c r="A5" s="10" t="s">
        <v>436</v>
      </c>
      <c r="B5" s="10" t="s">
        <v>122</v>
      </c>
      <c r="C5" s="10" t="s">
        <v>123</v>
      </c>
      <c r="D5" s="8"/>
      <c r="E5" s="8"/>
      <c r="F5" s="8" t="s">
        <v>85</v>
      </c>
    </row>
    <row r="6" spans="1:6" x14ac:dyDescent="0.25">
      <c r="A6" s="10" t="s">
        <v>436</v>
      </c>
      <c r="B6" s="11" t="s">
        <v>1852</v>
      </c>
      <c r="C6" s="13" t="s">
        <v>1849</v>
      </c>
      <c r="D6" s="8" t="s">
        <v>1835</v>
      </c>
      <c r="E6" s="8" t="s">
        <v>9180</v>
      </c>
      <c r="F6" s="8"/>
    </row>
    <row r="7" spans="1:6" x14ac:dyDescent="0.25">
      <c r="A7" s="10" t="s">
        <v>436</v>
      </c>
      <c r="B7" s="11" t="s">
        <v>1853</v>
      </c>
      <c r="C7" s="13" t="s">
        <v>1836</v>
      </c>
      <c r="D7" s="8" t="s">
        <v>1837</v>
      </c>
      <c r="E7" s="8" t="s">
        <v>9181</v>
      </c>
      <c r="F7" s="8"/>
    </row>
    <row r="8" spans="1:6" x14ac:dyDescent="0.25">
      <c r="A8" s="10" t="s">
        <v>436</v>
      </c>
      <c r="B8" s="11" t="s">
        <v>1854</v>
      </c>
      <c r="C8" s="13" t="s">
        <v>1848</v>
      </c>
      <c r="D8" s="8" t="s">
        <v>1838</v>
      </c>
      <c r="E8" s="8" t="s">
        <v>9182</v>
      </c>
      <c r="F8" s="8"/>
    </row>
    <row r="9" spans="1:6" x14ac:dyDescent="0.25">
      <c r="A9" s="10" t="s">
        <v>436</v>
      </c>
      <c r="B9" s="11" t="s">
        <v>1855</v>
      </c>
      <c r="C9" s="13" t="s">
        <v>1847</v>
      </c>
      <c r="D9" s="8" t="s">
        <v>1839</v>
      </c>
      <c r="E9" s="8" t="s">
        <v>9183</v>
      </c>
      <c r="F9" s="8"/>
    </row>
    <row r="10" spans="1:6" x14ac:dyDescent="0.25">
      <c r="A10" s="10" t="s">
        <v>436</v>
      </c>
      <c r="B10" s="11" t="s">
        <v>1856</v>
      </c>
      <c r="C10" s="13" t="s">
        <v>1843</v>
      </c>
      <c r="D10" s="8" t="s">
        <v>1842</v>
      </c>
      <c r="E10" s="8" t="s">
        <v>9184</v>
      </c>
      <c r="F10" s="8"/>
    </row>
    <row r="11" spans="1:6" x14ac:dyDescent="0.25">
      <c r="A11" s="10" t="s">
        <v>436</v>
      </c>
      <c r="B11" s="11" t="s">
        <v>1857</v>
      </c>
      <c r="C11" s="13" t="s">
        <v>1844</v>
      </c>
      <c r="D11" s="8" t="s">
        <v>1840</v>
      </c>
      <c r="E11" s="8" t="s">
        <v>9185</v>
      </c>
      <c r="F11" s="8"/>
    </row>
    <row r="12" spans="1:6" x14ac:dyDescent="0.25">
      <c r="A12" s="10" t="s">
        <v>436</v>
      </c>
      <c r="B12" s="11" t="s">
        <v>1858</v>
      </c>
      <c r="C12" s="13" t="s">
        <v>1845</v>
      </c>
      <c r="D12" s="8" t="s">
        <v>1841</v>
      </c>
      <c r="E12" s="8" t="s">
        <v>9186</v>
      </c>
      <c r="F12" s="8"/>
    </row>
    <row r="13" spans="1:6" x14ac:dyDescent="0.25">
      <c r="A13" s="10" t="s">
        <v>436</v>
      </c>
      <c r="B13" s="11" t="s">
        <v>1859</v>
      </c>
      <c r="C13" s="13" t="s">
        <v>1846</v>
      </c>
      <c r="D13" s="10" t="s">
        <v>1991</v>
      </c>
      <c r="E13" s="8" t="s">
        <v>9187</v>
      </c>
      <c r="F13" s="8"/>
    </row>
    <row r="14" spans="1:6" x14ac:dyDescent="0.25">
      <c r="A14" s="10" t="s">
        <v>436</v>
      </c>
      <c r="B14" s="11" t="s">
        <v>1992</v>
      </c>
      <c r="C14" s="11" t="s">
        <v>1993</v>
      </c>
      <c r="D14" s="10" t="s">
        <v>1994</v>
      </c>
      <c r="E14" s="10" t="s">
        <v>9188</v>
      </c>
      <c r="F14" s="10"/>
    </row>
    <row r="15" spans="1:6" x14ac:dyDescent="0.25">
      <c r="A15" s="10" t="s">
        <v>436</v>
      </c>
      <c r="B15" s="11" t="s">
        <v>1995</v>
      </c>
      <c r="C15" s="11" t="s">
        <v>1996</v>
      </c>
      <c r="D15" s="10" t="s">
        <v>1997</v>
      </c>
      <c r="E15" s="10" t="s">
        <v>9189</v>
      </c>
      <c r="F15" s="11"/>
    </row>
    <row r="16" spans="1:6" x14ac:dyDescent="0.25">
      <c r="A16" s="10" t="s">
        <v>436</v>
      </c>
      <c r="B16" s="11" t="s">
        <v>7056</v>
      </c>
      <c r="C16" s="11" t="s">
        <v>7057</v>
      </c>
      <c r="D16" s="10" t="s">
        <v>7058</v>
      </c>
      <c r="E16" s="10" t="s">
        <v>7059</v>
      </c>
      <c r="F16" s="10" t="s">
        <v>1</v>
      </c>
    </row>
    <row r="19" spans="1:6" x14ac:dyDescent="0.25">
      <c r="A19" s="1" t="s">
        <v>0</v>
      </c>
      <c r="B19" s="2" t="s">
        <v>108</v>
      </c>
      <c r="C19" s="3"/>
    </row>
    <row r="20" spans="1:6" x14ac:dyDescent="0.25">
      <c r="A20" s="1" t="s">
        <v>2</v>
      </c>
      <c r="B20" s="2" t="str">
        <f>CONCATENATE("https://xbrl.cipc.co.za/taxonomy/ca/role/enum/","999.002/",B19)</f>
        <v>https://xbrl.cipc.co.za/taxonomy/ca/role/enum/999.002/Frequency</v>
      </c>
      <c r="C20" s="4"/>
    </row>
    <row r="21" spans="1:6" x14ac:dyDescent="0.25">
      <c r="A21" s="1" t="s">
        <v>3</v>
      </c>
      <c r="B21" s="2" t="s">
        <v>2078</v>
      </c>
      <c r="C21" s="4"/>
    </row>
    <row r="22" spans="1:6" x14ac:dyDescent="0.25">
      <c r="A22" s="5" t="s">
        <v>4</v>
      </c>
      <c r="B22" s="5" t="s">
        <v>5</v>
      </c>
      <c r="C22" s="5" t="s">
        <v>6</v>
      </c>
      <c r="D22" s="5" t="s">
        <v>1850</v>
      </c>
      <c r="E22" s="5" t="s">
        <v>1851</v>
      </c>
      <c r="F22" s="5" t="s">
        <v>1894</v>
      </c>
    </row>
    <row r="23" spans="1:6" x14ac:dyDescent="0.25">
      <c r="A23" s="10" t="s">
        <v>118</v>
      </c>
      <c r="B23" s="10" t="s">
        <v>112</v>
      </c>
      <c r="C23" s="10" t="s">
        <v>120</v>
      </c>
      <c r="D23" s="8"/>
      <c r="E23" s="8"/>
      <c r="F23" s="8" t="s">
        <v>85</v>
      </c>
    </row>
    <row r="24" spans="1:6" x14ac:dyDescent="0.25">
      <c r="A24" s="10" t="s">
        <v>118</v>
      </c>
      <c r="B24" s="11" t="s">
        <v>113</v>
      </c>
      <c r="C24" s="11" t="s">
        <v>113</v>
      </c>
      <c r="D24" s="8"/>
      <c r="E24" s="8"/>
      <c r="F24" s="8"/>
    </row>
    <row r="25" spans="1:6" x14ac:dyDescent="0.25">
      <c r="A25" s="10" t="s">
        <v>118</v>
      </c>
      <c r="B25" s="11" t="s">
        <v>114</v>
      </c>
      <c r="C25" s="11" t="s">
        <v>114</v>
      </c>
      <c r="D25" s="8"/>
      <c r="E25" s="8"/>
      <c r="F25" s="8"/>
    </row>
    <row r="26" spans="1:6" x14ac:dyDescent="0.25">
      <c r="A26" s="10" t="s">
        <v>118</v>
      </c>
      <c r="B26" s="11" t="s">
        <v>117</v>
      </c>
      <c r="C26" s="11" t="s">
        <v>119</v>
      </c>
      <c r="D26" s="8"/>
      <c r="E26" s="8"/>
      <c r="F26" s="8"/>
    </row>
    <row r="27" spans="1:6" x14ac:dyDescent="0.25">
      <c r="A27" s="10" t="s">
        <v>118</v>
      </c>
      <c r="B27" s="11" t="s">
        <v>115</v>
      </c>
      <c r="C27" s="11" t="s">
        <v>115</v>
      </c>
      <c r="D27" s="8"/>
      <c r="E27" s="8"/>
      <c r="F27" s="8"/>
    </row>
    <row r="28" spans="1:6" x14ac:dyDescent="0.25">
      <c r="A28" s="10" t="s">
        <v>118</v>
      </c>
      <c r="B28" s="11" t="s">
        <v>116</v>
      </c>
      <c r="C28" s="11" t="s">
        <v>116</v>
      </c>
      <c r="D28" s="8"/>
      <c r="E28" s="8"/>
      <c r="F28" s="8"/>
    </row>
    <row r="31" spans="1:6" x14ac:dyDescent="0.25">
      <c r="A31" s="1" t="s">
        <v>0</v>
      </c>
      <c r="B31" s="2" t="s">
        <v>414</v>
      </c>
      <c r="C31" s="3"/>
    </row>
    <row r="32" spans="1:6" x14ac:dyDescent="0.25">
      <c r="A32" s="1" t="s">
        <v>2</v>
      </c>
      <c r="B32" s="2" t="str">
        <f>CONCATENATE("https://xbrl.cipc.co.za/taxonomy/ca/role/enum/","999.003/",B31)</f>
        <v>https://xbrl.cipc.co.za/taxonomy/ca/role/enum/999.003/StatusOfDirectorOrPrescribedOfficer</v>
      </c>
      <c r="C32" s="4"/>
    </row>
    <row r="33" spans="1:6" x14ac:dyDescent="0.25">
      <c r="A33" s="1" t="s">
        <v>3</v>
      </c>
      <c r="B33" s="2" t="s">
        <v>2079</v>
      </c>
      <c r="C33" s="4"/>
    </row>
    <row r="34" spans="1:6" x14ac:dyDescent="0.25">
      <c r="A34" s="5" t="s">
        <v>4</v>
      </c>
      <c r="B34" s="5" t="s">
        <v>5</v>
      </c>
      <c r="C34" s="5" t="s">
        <v>6</v>
      </c>
      <c r="D34" s="5" t="s">
        <v>1850</v>
      </c>
      <c r="E34" s="5" t="s">
        <v>1851</v>
      </c>
      <c r="F34" s="5" t="s">
        <v>1894</v>
      </c>
    </row>
    <row r="35" spans="1:6" x14ac:dyDescent="0.25">
      <c r="A35" s="10" t="s">
        <v>118</v>
      </c>
      <c r="B35" s="10" t="s">
        <v>416</v>
      </c>
      <c r="C35" s="10" t="s">
        <v>417</v>
      </c>
      <c r="D35" s="8"/>
      <c r="E35" s="8"/>
      <c r="F35" s="8" t="s">
        <v>85</v>
      </c>
    </row>
    <row r="36" spans="1:6" x14ac:dyDescent="0.25">
      <c r="A36" s="10" t="s">
        <v>118</v>
      </c>
      <c r="B36" s="11" t="s">
        <v>418</v>
      </c>
      <c r="C36" s="11" t="s">
        <v>396</v>
      </c>
      <c r="D36" s="8"/>
      <c r="E36" s="8"/>
      <c r="F36" s="8"/>
    </row>
    <row r="37" spans="1:6" x14ac:dyDescent="0.25">
      <c r="A37" s="10" t="s">
        <v>118</v>
      </c>
      <c r="B37" s="11" t="s">
        <v>419</v>
      </c>
      <c r="C37" s="11" t="s">
        <v>399</v>
      </c>
      <c r="D37" s="8"/>
      <c r="E37" s="8"/>
      <c r="F37" s="8"/>
    </row>
    <row r="38" spans="1:6" x14ac:dyDescent="0.25">
      <c r="A38" s="10" t="s">
        <v>118</v>
      </c>
      <c r="B38" s="11" t="s">
        <v>420</v>
      </c>
      <c r="C38" s="11" t="s">
        <v>400</v>
      </c>
      <c r="D38" s="8"/>
      <c r="E38" s="8"/>
      <c r="F38" s="8"/>
    </row>
    <row r="41" spans="1:6" x14ac:dyDescent="0.25">
      <c r="A41" s="1" t="s">
        <v>0</v>
      </c>
      <c r="B41" s="2" t="s">
        <v>1860</v>
      </c>
      <c r="C41" s="3"/>
    </row>
    <row r="42" spans="1:6" x14ac:dyDescent="0.25">
      <c r="A42" s="1" t="s">
        <v>2</v>
      </c>
      <c r="B42" s="2" t="str">
        <f>CONCATENATE("https://xbrl.cipc.co.za/taxonomy/ca/role/enum/","999.004/",B41)</f>
        <v>https://xbrl.cipc.co.za/taxonomy/ca/role/enum/999.004/TypeOfCompany</v>
      </c>
      <c r="C42" s="4"/>
    </row>
    <row r="43" spans="1:6" x14ac:dyDescent="0.25">
      <c r="A43" s="1" t="s">
        <v>3</v>
      </c>
      <c r="B43" s="2" t="s">
        <v>2080</v>
      </c>
      <c r="C43" s="4"/>
    </row>
    <row r="44" spans="1:6" x14ac:dyDescent="0.25">
      <c r="A44" s="5" t="s">
        <v>4</v>
      </c>
      <c r="B44" s="5" t="s">
        <v>5</v>
      </c>
      <c r="C44" s="5" t="s">
        <v>6</v>
      </c>
      <c r="D44" s="5" t="s">
        <v>1850</v>
      </c>
      <c r="E44" s="5" t="s">
        <v>1851</v>
      </c>
      <c r="F44" s="5" t="s">
        <v>1894</v>
      </c>
    </row>
    <row r="45" spans="1:6" x14ac:dyDescent="0.25">
      <c r="A45" s="10" t="s">
        <v>436</v>
      </c>
      <c r="B45" s="8" t="s">
        <v>1895</v>
      </c>
      <c r="C45" s="8" t="s">
        <v>1896</v>
      </c>
      <c r="D45" s="8"/>
      <c r="E45" s="8"/>
      <c r="F45" s="8" t="s">
        <v>85</v>
      </c>
    </row>
    <row r="46" spans="1:6" x14ac:dyDescent="0.25">
      <c r="A46" s="10" t="s">
        <v>436</v>
      </c>
      <c r="B46" s="13" t="s">
        <v>1880</v>
      </c>
      <c r="C46" s="13" t="s">
        <v>1866</v>
      </c>
      <c r="D46" s="8"/>
      <c r="E46" s="8"/>
      <c r="F46" s="8" t="s">
        <v>85</v>
      </c>
    </row>
    <row r="47" spans="1:6" x14ac:dyDescent="0.25">
      <c r="A47" s="10" t="s">
        <v>436</v>
      </c>
      <c r="B47" s="14" t="s">
        <v>9310</v>
      </c>
      <c r="C47" s="14" t="s">
        <v>9311</v>
      </c>
      <c r="D47" s="8"/>
      <c r="E47" s="8"/>
      <c r="F47" s="8"/>
    </row>
    <row r="48" spans="1:6" x14ac:dyDescent="0.25">
      <c r="A48" s="10" t="s">
        <v>436</v>
      </c>
      <c r="B48" s="14" t="s">
        <v>1881</v>
      </c>
      <c r="C48" s="14" t="s">
        <v>1867</v>
      </c>
      <c r="D48" s="8"/>
      <c r="E48" s="8"/>
      <c r="F48" s="8" t="s">
        <v>85</v>
      </c>
    </row>
    <row r="49" spans="1:6" x14ac:dyDescent="0.25">
      <c r="A49" s="10" t="s">
        <v>436</v>
      </c>
      <c r="B49" s="15" t="s">
        <v>1882</v>
      </c>
      <c r="C49" s="15" t="s">
        <v>1868</v>
      </c>
      <c r="D49" s="8"/>
      <c r="E49" s="8"/>
      <c r="F49" s="8"/>
    </row>
    <row r="50" spans="1:6" x14ac:dyDescent="0.25">
      <c r="A50" s="10" t="s">
        <v>436</v>
      </c>
      <c r="B50" s="15" t="s">
        <v>1883</v>
      </c>
      <c r="C50" s="15" t="s">
        <v>1869</v>
      </c>
      <c r="D50" s="8"/>
      <c r="E50" s="8"/>
      <c r="F50" s="8"/>
    </row>
    <row r="51" spans="1:6" x14ac:dyDescent="0.25">
      <c r="A51" s="10" t="s">
        <v>436</v>
      </c>
      <c r="B51" s="15" t="s">
        <v>1884</v>
      </c>
      <c r="C51" s="15" t="s">
        <v>1870</v>
      </c>
      <c r="D51" s="8"/>
      <c r="E51" s="8"/>
      <c r="F51" s="8"/>
    </row>
    <row r="52" spans="1:6" x14ac:dyDescent="0.25">
      <c r="A52" s="10" t="s">
        <v>436</v>
      </c>
      <c r="B52" s="15" t="s">
        <v>1885</v>
      </c>
      <c r="C52" s="15" t="s">
        <v>1871</v>
      </c>
      <c r="D52" s="8"/>
      <c r="E52" s="8"/>
      <c r="F52" s="8"/>
    </row>
    <row r="53" spans="1:6" x14ac:dyDescent="0.25">
      <c r="A53" s="10" t="s">
        <v>436</v>
      </c>
      <c r="B53" s="15" t="s">
        <v>1886</v>
      </c>
      <c r="C53" s="15" t="s">
        <v>1872</v>
      </c>
      <c r="D53" s="8"/>
      <c r="E53" s="8"/>
      <c r="F53" s="8"/>
    </row>
    <row r="54" spans="1:6" x14ac:dyDescent="0.25">
      <c r="A54" s="10" t="s">
        <v>436</v>
      </c>
      <c r="B54" s="15" t="s">
        <v>1887</v>
      </c>
      <c r="C54" s="15" t="s">
        <v>1873</v>
      </c>
      <c r="D54" s="8"/>
      <c r="E54" s="8"/>
      <c r="F54" s="8" t="s">
        <v>85</v>
      </c>
    </row>
    <row r="55" spans="1:6" x14ac:dyDescent="0.25">
      <c r="A55" s="10" t="s">
        <v>436</v>
      </c>
      <c r="B55" s="16" t="s">
        <v>1888</v>
      </c>
      <c r="C55" s="16" t="s">
        <v>1874</v>
      </c>
      <c r="D55" s="8"/>
      <c r="E55" s="8"/>
      <c r="F55" s="8"/>
    </row>
    <row r="56" spans="1:6" x14ac:dyDescent="0.25">
      <c r="A56" s="10" t="s">
        <v>436</v>
      </c>
      <c r="B56" s="65" t="s">
        <v>9128</v>
      </c>
      <c r="C56" s="81" t="s">
        <v>9129</v>
      </c>
      <c r="D56" s="8"/>
      <c r="E56" s="8"/>
      <c r="F56" s="8"/>
    </row>
    <row r="57" spans="1:6" x14ac:dyDescent="0.25">
      <c r="A57" s="10" t="s">
        <v>436</v>
      </c>
      <c r="B57" s="65" t="s">
        <v>9130</v>
      </c>
      <c r="C57" s="81" t="s">
        <v>9131</v>
      </c>
      <c r="D57" s="8"/>
      <c r="E57" s="8"/>
      <c r="F57" s="8"/>
    </row>
    <row r="58" spans="1:6" x14ac:dyDescent="0.25">
      <c r="A58" s="10" t="s">
        <v>436</v>
      </c>
      <c r="B58" s="65" t="s">
        <v>9132</v>
      </c>
      <c r="C58" s="81" t="s">
        <v>9133</v>
      </c>
      <c r="D58" s="8"/>
      <c r="E58" s="8"/>
      <c r="F58" s="8"/>
    </row>
    <row r="59" spans="1:6" x14ac:dyDescent="0.25">
      <c r="A59" s="10" t="s">
        <v>436</v>
      </c>
      <c r="B59" s="65" t="s">
        <v>9134</v>
      </c>
      <c r="C59" s="81" t="s">
        <v>9135</v>
      </c>
      <c r="D59" s="8"/>
      <c r="E59" s="8"/>
      <c r="F59" s="8"/>
    </row>
    <row r="60" spans="1:6" x14ac:dyDescent="0.25">
      <c r="A60" s="10" t="s">
        <v>436</v>
      </c>
      <c r="B60" s="16" t="s">
        <v>1889</v>
      </c>
      <c r="C60" s="16" t="s">
        <v>1875</v>
      </c>
      <c r="D60" s="8"/>
      <c r="E60" s="8"/>
      <c r="F60" s="8"/>
    </row>
    <row r="61" spans="1:6" x14ac:dyDescent="0.25">
      <c r="A61" s="10" t="s">
        <v>436</v>
      </c>
      <c r="B61" s="16" t="s">
        <v>2070</v>
      </c>
      <c r="C61" s="16" t="s">
        <v>2069</v>
      </c>
      <c r="D61" s="8"/>
      <c r="E61" s="8"/>
      <c r="F61" s="8"/>
    </row>
    <row r="62" spans="1:6" x14ac:dyDescent="0.25">
      <c r="A62" s="10" t="s">
        <v>436</v>
      </c>
      <c r="B62" s="16" t="s">
        <v>9136</v>
      </c>
      <c r="C62" s="16" t="s">
        <v>9137</v>
      </c>
      <c r="D62" s="8"/>
      <c r="E62" s="8"/>
      <c r="F62" s="8"/>
    </row>
    <row r="63" spans="1:6" x14ac:dyDescent="0.25">
      <c r="A63" s="10" t="s">
        <v>436</v>
      </c>
      <c r="B63" s="14" t="s">
        <v>1890</v>
      </c>
      <c r="C63" s="14" t="s">
        <v>1876</v>
      </c>
      <c r="D63" s="8"/>
      <c r="E63" s="8"/>
      <c r="F63" s="8"/>
    </row>
    <row r="64" spans="1:6" x14ac:dyDescent="0.25">
      <c r="A64" s="10" t="s">
        <v>436</v>
      </c>
      <c r="B64" s="13" t="s">
        <v>1891</v>
      </c>
      <c r="C64" s="13" t="s">
        <v>1877</v>
      </c>
      <c r="D64" s="8"/>
      <c r="E64" s="8"/>
      <c r="F64" s="8" t="s">
        <v>85</v>
      </c>
    </row>
    <row r="65" spans="1:6" x14ac:dyDescent="0.25">
      <c r="A65" s="10" t="s">
        <v>436</v>
      </c>
      <c r="B65" s="14" t="s">
        <v>1892</v>
      </c>
      <c r="C65" s="14" t="s">
        <v>1878</v>
      </c>
      <c r="D65" s="8"/>
      <c r="E65" s="8"/>
      <c r="F65" s="8"/>
    </row>
    <row r="66" spans="1:6" x14ac:dyDescent="0.25">
      <c r="A66" s="10" t="s">
        <v>436</v>
      </c>
      <c r="B66" s="14" t="s">
        <v>1893</v>
      </c>
      <c r="C66" s="14" t="s">
        <v>1879</v>
      </c>
      <c r="D66" s="8"/>
      <c r="E66" s="8"/>
      <c r="F66" s="8"/>
    </row>
    <row r="69" spans="1:6" x14ac:dyDescent="0.25">
      <c r="A69" s="1" t="s">
        <v>0</v>
      </c>
      <c r="B69" s="2" t="s">
        <v>1863</v>
      </c>
      <c r="C69" s="3"/>
    </row>
    <row r="70" spans="1:6" x14ac:dyDescent="0.25">
      <c r="A70" s="1" t="s">
        <v>2</v>
      </c>
      <c r="B70" s="2" t="str">
        <f>CONCATENATE("https://xbrl.cipc.co.za/taxonomy/ca/role/enum/","999.005/",B69)</f>
        <v>https://xbrl.cipc.co.za/taxonomy/ca/role/enum/999.005/TypeOfAuditorsOpinion</v>
      </c>
      <c r="C70" s="4"/>
    </row>
    <row r="71" spans="1:6" x14ac:dyDescent="0.25">
      <c r="A71" s="1" t="s">
        <v>3</v>
      </c>
      <c r="B71" s="2" t="s">
        <v>2081</v>
      </c>
      <c r="C71" s="4"/>
    </row>
    <row r="72" spans="1:6" x14ac:dyDescent="0.25">
      <c r="A72" s="5" t="s">
        <v>4</v>
      </c>
      <c r="B72" s="5" t="s">
        <v>5</v>
      </c>
      <c r="C72" s="5" t="s">
        <v>6</v>
      </c>
      <c r="D72" s="5" t="s">
        <v>1850</v>
      </c>
      <c r="E72" s="5" t="s">
        <v>1851</v>
      </c>
      <c r="F72" s="5" t="s">
        <v>1894</v>
      </c>
    </row>
    <row r="73" spans="1:6" x14ac:dyDescent="0.25">
      <c r="A73" s="10" t="s">
        <v>436</v>
      </c>
      <c r="B73" s="8" t="s">
        <v>1897</v>
      </c>
      <c r="C73" s="8" t="s">
        <v>1898</v>
      </c>
      <c r="D73" s="8"/>
      <c r="E73" s="8"/>
      <c r="F73" s="8" t="s">
        <v>85</v>
      </c>
    </row>
    <row r="74" spans="1:6" x14ac:dyDescent="0.25">
      <c r="A74" s="10" t="s">
        <v>436</v>
      </c>
      <c r="B74" s="13" t="s">
        <v>1899</v>
      </c>
      <c r="C74" s="13" t="s">
        <v>1899</v>
      </c>
      <c r="D74" s="8"/>
      <c r="E74" s="8"/>
      <c r="F74" s="8"/>
    </row>
    <row r="75" spans="1:6" x14ac:dyDescent="0.25">
      <c r="A75" s="10" t="s">
        <v>436</v>
      </c>
      <c r="B75" s="13" t="s">
        <v>1900</v>
      </c>
      <c r="C75" s="13" t="s">
        <v>1902</v>
      </c>
      <c r="D75" s="8"/>
      <c r="E75" s="8"/>
      <c r="F75" s="8"/>
    </row>
    <row r="76" spans="1:6" x14ac:dyDescent="0.25">
      <c r="A76" s="10" t="s">
        <v>436</v>
      </c>
      <c r="B76" s="13" t="s">
        <v>1901</v>
      </c>
      <c r="C76" s="13" t="s">
        <v>1901</v>
      </c>
      <c r="D76" s="8"/>
      <c r="E76" s="8"/>
      <c r="F76" s="8"/>
    </row>
    <row r="77" spans="1:6" x14ac:dyDescent="0.25">
      <c r="A77" s="10" t="s">
        <v>436</v>
      </c>
      <c r="B77" s="13" t="s">
        <v>7278</v>
      </c>
      <c r="C77" s="13" t="s">
        <v>7278</v>
      </c>
      <c r="D77" s="8"/>
      <c r="E77" s="8"/>
      <c r="F77" s="8"/>
    </row>
    <row r="78" spans="1:6" x14ac:dyDescent="0.25">
      <c r="A78" s="10" t="s">
        <v>436</v>
      </c>
      <c r="B78" s="13" t="s">
        <v>7277</v>
      </c>
      <c r="C78" s="13" t="s">
        <v>7277</v>
      </c>
      <c r="D78" s="8"/>
      <c r="E78" s="8"/>
      <c r="F78" s="8"/>
    </row>
    <row r="81" spans="1:6" x14ac:dyDescent="0.25">
      <c r="A81" s="1" t="s">
        <v>0</v>
      </c>
      <c r="B81" s="2" t="s">
        <v>1916</v>
      </c>
      <c r="C81" s="3"/>
    </row>
    <row r="82" spans="1:6" x14ac:dyDescent="0.25">
      <c r="A82" s="1" t="s">
        <v>2</v>
      </c>
      <c r="B82" s="2" t="str">
        <f>CONCATENATE("https://xbrl.cipc.co.za/taxonomy/ca/role/enum/","999.006/",B81)</f>
        <v>https://xbrl.cipc.co.za/taxonomy/ca/role/enum/999.006/ComplianceWithStandard</v>
      </c>
      <c r="C82" s="4"/>
    </row>
    <row r="83" spans="1:6" x14ac:dyDescent="0.25">
      <c r="A83" s="1" t="s">
        <v>3</v>
      </c>
      <c r="B83" s="2" t="s">
        <v>2082</v>
      </c>
      <c r="C83" s="4"/>
    </row>
    <row r="84" spans="1:6" x14ac:dyDescent="0.25">
      <c r="A84" s="5" t="s">
        <v>4</v>
      </c>
      <c r="B84" s="5" t="s">
        <v>5</v>
      </c>
      <c r="C84" s="5" t="s">
        <v>6</v>
      </c>
      <c r="D84" s="5" t="s">
        <v>1850</v>
      </c>
      <c r="E84" s="5" t="s">
        <v>1851</v>
      </c>
      <c r="F84" s="5" t="s">
        <v>1894</v>
      </c>
    </row>
    <row r="85" spans="1:6" x14ac:dyDescent="0.25">
      <c r="A85" s="10" t="s">
        <v>436</v>
      </c>
      <c r="B85" s="8" t="s">
        <v>1917</v>
      </c>
      <c r="C85" s="8" t="s">
        <v>1921</v>
      </c>
      <c r="D85" s="8"/>
      <c r="E85" s="8"/>
      <c r="F85" s="8" t="s">
        <v>85</v>
      </c>
    </row>
    <row r="86" spans="1:6" x14ac:dyDescent="0.25">
      <c r="A86" s="10" t="s">
        <v>436</v>
      </c>
      <c r="B86" s="13" t="s">
        <v>1918</v>
      </c>
      <c r="C86" s="13" t="s">
        <v>1918</v>
      </c>
      <c r="D86" s="8"/>
      <c r="E86" s="8"/>
      <c r="F86" s="8"/>
    </row>
    <row r="87" spans="1:6" x14ac:dyDescent="0.25">
      <c r="A87" s="10" t="s">
        <v>436</v>
      </c>
      <c r="B87" s="13" t="s">
        <v>1919</v>
      </c>
      <c r="C87" s="13" t="s">
        <v>1922</v>
      </c>
      <c r="D87" s="8"/>
      <c r="E87" s="8"/>
      <c r="F87" s="8"/>
    </row>
    <row r="88" spans="1:6" x14ac:dyDescent="0.25">
      <c r="A88" s="10" t="s">
        <v>436</v>
      </c>
      <c r="B88" s="13" t="s">
        <v>1920</v>
      </c>
      <c r="C88" s="13" t="s">
        <v>1923</v>
      </c>
      <c r="D88" s="8"/>
      <c r="E88" s="8"/>
      <c r="F88" s="8"/>
    </row>
    <row r="91" spans="1:6" x14ac:dyDescent="0.25">
      <c r="A91" s="1" t="s">
        <v>0</v>
      </c>
      <c r="B91" s="2" t="s">
        <v>1935</v>
      </c>
      <c r="C91" s="3"/>
    </row>
    <row r="92" spans="1:6" x14ac:dyDescent="0.25">
      <c r="A92" s="1" t="s">
        <v>2</v>
      </c>
      <c r="B92" s="2" t="str">
        <f>CONCATENATE("https://xbrl.cipc.co.za/taxonomy/ca/role/enum/","999.007/",B91)</f>
        <v>https://xbrl.cipc.co.za/taxonomy/ca/role/enum/999.007/ExecutiveOrNonexecutive</v>
      </c>
      <c r="C92" s="4"/>
    </row>
    <row r="93" spans="1:6" x14ac:dyDescent="0.25">
      <c r="A93" s="1" t="s">
        <v>3</v>
      </c>
      <c r="B93" s="2" t="s">
        <v>2083</v>
      </c>
      <c r="C93" s="4"/>
    </row>
    <row r="94" spans="1:6" x14ac:dyDescent="0.25">
      <c r="A94" s="5" t="s">
        <v>4</v>
      </c>
      <c r="B94" s="5" t="s">
        <v>5</v>
      </c>
      <c r="C94" s="5" t="s">
        <v>6</v>
      </c>
      <c r="D94" s="5" t="s">
        <v>1850</v>
      </c>
      <c r="E94" s="5" t="s">
        <v>1851</v>
      </c>
      <c r="F94" s="5" t="s">
        <v>1894</v>
      </c>
    </row>
    <row r="95" spans="1:6" x14ac:dyDescent="0.25">
      <c r="A95" s="10" t="s">
        <v>436</v>
      </c>
      <c r="B95" s="8" t="s">
        <v>1940</v>
      </c>
      <c r="C95" s="8" t="s">
        <v>1942</v>
      </c>
      <c r="D95" s="8"/>
      <c r="E95" s="8"/>
      <c r="F95" s="8" t="s">
        <v>85</v>
      </c>
    </row>
    <row r="96" spans="1:6" x14ac:dyDescent="0.25">
      <c r="A96" s="10" t="s">
        <v>436</v>
      </c>
      <c r="B96" s="13" t="s">
        <v>1939</v>
      </c>
      <c r="C96" s="13" t="s">
        <v>1939</v>
      </c>
      <c r="D96" s="8"/>
      <c r="E96" s="8"/>
      <c r="F96" s="8"/>
    </row>
    <row r="97" spans="1:6" x14ac:dyDescent="0.25">
      <c r="A97" s="10" t="s">
        <v>436</v>
      </c>
      <c r="B97" s="13" t="s">
        <v>1941</v>
      </c>
      <c r="C97" s="13" t="s">
        <v>1943</v>
      </c>
      <c r="D97" s="8"/>
      <c r="E97" s="8"/>
      <c r="F97" s="8"/>
    </row>
    <row r="100" spans="1:6" x14ac:dyDescent="0.25">
      <c r="A100" s="1" t="s">
        <v>0</v>
      </c>
      <c r="B100" s="2" t="s">
        <v>2071</v>
      </c>
      <c r="C100" s="3"/>
    </row>
    <row r="101" spans="1:6" x14ac:dyDescent="0.25">
      <c r="A101" s="1" t="s">
        <v>2</v>
      </c>
      <c r="B101" s="2" t="str">
        <f>CONCATENATE("https://xbrl.cipc.co.za/taxonomy/ca/role/enum/","999.008/",B100)</f>
        <v>https://xbrl.cipc.co.za/taxonomy/ca/role/enum/999.008/OccurrenceOfScenarioForSolvencyAndLiquidityTests</v>
      </c>
      <c r="C101" s="4"/>
    </row>
    <row r="102" spans="1:6" x14ac:dyDescent="0.25">
      <c r="A102" s="1" t="s">
        <v>3</v>
      </c>
      <c r="B102" s="2" t="s">
        <v>2076</v>
      </c>
      <c r="C102" s="4"/>
    </row>
    <row r="103" spans="1:6" x14ac:dyDescent="0.25">
      <c r="A103" s="5" t="s">
        <v>4</v>
      </c>
      <c r="B103" s="5" t="s">
        <v>5</v>
      </c>
      <c r="C103" s="5" t="s">
        <v>6</v>
      </c>
      <c r="D103" s="5" t="s">
        <v>1850</v>
      </c>
      <c r="E103" s="5" t="s">
        <v>1851</v>
      </c>
      <c r="F103" s="5" t="s">
        <v>1894</v>
      </c>
    </row>
    <row r="104" spans="1:6" x14ac:dyDescent="0.25">
      <c r="A104" s="10" t="s">
        <v>436</v>
      </c>
      <c r="B104" s="8" t="s">
        <v>2067</v>
      </c>
      <c r="C104" s="8" t="s">
        <v>2064</v>
      </c>
      <c r="D104" s="8"/>
      <c r="E104" s="8"/>
      <c r="F104" s="8" t="s">
        <v>85</v>
      </c>
    </row>
    <row r="105" spans="1:6" x14ac:dyDescent="0.25">
      <c r="A105" s="10" t="s">
        <v>436</v>
      </c>
      <c r="B105" s="13" t="s">
        <v>2065</v>
      </c>
      <c r="C105" s="13" t="s">
        <v>2065</v>
      </c>
      <c r="D105" s="13"/>
      <c r="E105" s="13"/>
      <c r="F105" s="13"/>
    </row>
    <row r="106" spans="1:6" x14ac:dyDescent="0.25">
      <c r="A106" s="10" t="s">
        <v>436</v>
      </c>
      <c r="B106" s="13" t="s">
        <v>2068</v>
      </c>
      <c r="C106" s="13" t="s">
        <v>2066</v>
      </c>
      <c r="D106" s="13"/>
      <c r="E106" s="13"/>
      <c r="F106" s="13"/>
    </row>
    <row r="107" spans="1:6" x14ac:dyDescent="0.25">
      <c r="A107" s="10" t="s">
        <v>436</v>
      </c>
      <c r="B107" s="13" t="s">
        <v>2031</v>
      </c>
      <c r="C107" s="13" t="s">
        <v>2030</v>
      </c>
      <c r="D107" s="13"/>
      <c r="E107" s="13"/>
      <c r="F107" s="13"/>
    </row>
    <row r="110" spans="1:6" x14ac:dyDescent="0.25">
      <c r="A110" s="1" t="s">
        <v>0</v>
      </c>
      <c r="B110" s="2" t="s">
        <v>7047</v>
      </c>
      <c r="C110" s="3"/>
    </row>
    <row r="111" spans="1:6" x14ac:dyDescent="0.25">
      <c r="A111" s="1" t="s">
        <v>2</v>
      </c>
      <c r="B111" s="2" t="str">
        <f>CONCATENATE("https://xbrl.cipc.co.za/taxonomy/ca/role/enum/","999.009/",B110)</f>
        <v>https://xbrl.cipc.co.za/taxonomy/ca/role/enum/999.009/BBEEContributorLevel</v>
      </c>
      <c r="C111" s="4"/>
    </row>
    <row r="112" spans="1:6" x14ac:dyDescent="0.25">
      <c r="A112" s="1" t="s">
        <v>3</v>
      </c>
      <c r="B112" s="2" t="s">
        <v>7041</v>
      </c>
      <c r="C112" s="4"/>
    </row>
    <row r="113" spans="1:6" x14ac:dyDescent="0.25">
      <c r="A113" s="5" t="s">
        <v>4</v>
      </c>
      <c r="B113" s="5" t="s">
        <v>5</v>
      </c>
      <c r="C113" s="5" t="s">
        <v>6</v>
      </c>
      <c r="D113" s="5" t="s">
        <v>1850</v>
      </c>
      <c r="E113" s="5" t="s">
        <v>1851</v>
      </c>
      <c r="F113" s="5" t="s">
        <v>1894</v>
      </c>
    </row>
    <row r="114" spans="1:6" x14ac:dyDescent="0.25">
      <c r="A114" s="10" t="s">
        <v>436</v>
      </c>
      <c r="B114" s="8" t="s">
        <v>7043</v>
      </c>
      <c r="C114" s="8" t="s">
        <v>7042</v>
      </c>
      <c r="D114" s="8"/>
      <c r="E114" s="8"/>
      <c r="F114" s="8" t="s">
        <v>85</v>
      </c>
    </row>
    <row r="115" spans="1:6" x14ac:dyDescent="0.25">
      <c r="A115" s="10" t="s">
        <v>436</v>
      </c>
      <c r="B115" s="13" t="s">
        <v>7044</v>
      </c>
      <c r="C115" s="13" t="s">
        <v>7072</v>
      </c>
      <c r="D115" s="13"/>
      <c r="E115" s="8" t="s">
        <v>7048</v>
      </c>
      <c r="F115" s="13"/>
    </row>
    <row r="116" spans="1:6" x14ac:dyDescent="0.25">
      <c r="A116" s="10" t="s">
        <v>436</v>
      </c>
      <c r="B116" s="13" t="s">
        <v>7045</v>
      </c>
      <c r="C116" s="13" t="s">
        <v>7073</v>
      </c>
      <c r="D116" s="13"/>
      <c r="E116" s="8" t="s">
        <v>7049</v>
      </c>
      <c r="F116" s="13"/>
    </row>
    <row r="117" spans="1:6" x14ac:dyDescent="0.25">
      <c r="A117" s="10" t="s">
        <v>436</v>
      </c>
      <c r="B117" s="13" t="s">
        <v>7074</v>
      </c>
      <c r="C117" s="13" t="s">
        <v>7075</v>
      </c>
      <c r="D117" s="13"/>
      <c r="E117" s="8"/>
      <c r="F117" s="13"/>
    </row>
    <row r="118" spans="1:6" x14ac:dyDescent="0.25">
      <c r="A118" s="10" t="s">
        <v>436</v>
      </c>
      <c r="B118" s="13" t="s">
        <v>7046</v>
      </c>
      <c r="C118" s="13" t="s">
        <v>7076</v>
      </c>
      <c r="D118" s="13"/>
      <c r="E118" s="8" t="s">
        <v>7050</v>
      </c>
      <c r="F118" s="13"/>
    </row>
    <row r="119" spans="1:6" x14ac:dyDescent="0.25">
      <c r="A119" s="10" t="s">
        <v>436</v>
      </c>
      <c r="B119" s="13" t="s">
        <v>7077</v>
      </c>
      <c r="C119" s="13" t="s">
        <v>7078</v>
      </c>
      <c r="D119" s="13"/>
      <c r="E119" s="8"/>
      <c r="F119" s="13"/>
    </row>
    <row r="120" spans="1:6" x14ac:dyDescent="0.25">
      <c r="A120" s="10" t="s">
        <v>436</v>
      </c>
      <c r="B120" s="13" t="s">
        <v>7079</v>
      </c>
      <c r="C120" s="13" t="s">
        <v>7080</v>
      </c>
      <c r="D120" s="13"/>
      <c r="E120" s="8"/>
      <c r="F120" s="13"/>
    </row>
    <row r="121" spans="1:6" x14ac:dyDescent="0.25">
      <c r="A121" s="10" t="s">
        <v>436</v>
      </c>
      <c r="B121" s="13" t="s">
        <v>7081</v>
      </c>
      <c r="C121" s="13" t="s">
        <v>7082</v>
      </c>
      <c r="D121" s="13"/>
      <c r="E121" s="8"/>
      <c r="F121" s="13"/>
    </row>
    <row r="122" spans="1:6" x14ac:dyDescent="0.25">
      <c r="A122" s="10" t="s">
        <v>436</v>
      </c>
      <c r="B122" s="13" t="s">
        <v>7083</v>
      </c>
      <c r="C122" s="13" t="s">
        <v>7084</v>
      </c>
      <c r="D122" s="13"/>
      <c r="E122" s="8"/>
      <c r="F122" s="13"/>
    </row>
    <row r="123" spans="1:6" x14ac:dyDescent="0.25">
      <c r="A123" s="10" t="s">
        <v>436</v>
      </c>
      <c r="B123" s="13" t="s">
        <v>7085</v>
      </c>
      <c r="C123" s="13" t="s">
        <v>7086</v>
      </c>
      <c r="D123" s="13"/>
      <c r="E123" s="8"/>
      <c r="F123" s="13"/>
    </row>
    <row r="126" spans="1:6" x14ac:dyDescent="0.25">
      <c r="A126" s="1" t="s">
        <v>0</v>
      </c>
      <c r="B126" s="2" t="s">
        <v>7067</v>
      </c>
      <c r="C126" s="3"/>
    </row>
    <row r="127" spans="1:6" x14ac:dyDescent="0.25">
      <c r="A127" s="1" t="s">
        <v>2</v>
      </c>
      <c r="B127" s="2" t="str">
        <f>CONCATENATE("https://xbrl.cipc.co.za/taxonomy/ca/role/enum/","999.010/",B126)</f>
        <v>https://xbrl.cipc.co.za/taxonomy/ca/role/enum/999.010/ClassesOfSecuritiesHeld</v>
      </c>
      <c r="C127" s="4"/>
    </row>
    <row r="128" spans="1:6" x14ac:dyDescent="0.25">
      <c r="A128" s="1" t="s">
        <v>3</v>
      </c>
      <c r="B128" s="2" t="s">
        <v>7064</v>
      </c>
      <c r="C128" s="4"/>
    </row>
    <row r="129" spans="1:6" x14ac:dyDescent="0.25">
      <c r="A129" s="5" t="s">
        <v>4</v>
      </c>
      <c r="B129" s="5" t="s">
        <v>5</v>
      </c>
      <c r="C129" s="5" t="s">
        <v>6</v>
      </c>
      <c r="D129" s="5" t="s">
        <v>1850</v>
      </c>
      <c r="E129" s="5" t="s">
        <v>1851</v>
      </c>
      <c r="F129" s="5" t="s">
        <v>1894</v>
      </c>
    </row>
    <row r="130" spans="1:6" x14ac:dyDescent="0.25">
      <c r="A130" s="10" t="s">
        <v>436</v>
      </c>
      <c r="B130" s="8" t="s">
        <v>7065</v>
      </c>
      <c r="C130" s="8" t="s">
        <v>7066</v>
      </c>
      <c r="D130" s="8"/>
      <c r="E130" s="8"/>
      <c r="F130" s="8" t="s">
        <v>85</v>
      </c>
    </row>
    <row r="131" spans="1:6" x14ac:dyDescent="0.25">
      <c r="A131" s="10" t="s">
        <v>436</v>
      </c>
      <c r="B131" s="13" t="s">
        <v>7336</v>
      </c>
      <c r="C131" s="13" t="s">
        <v>7337</v>
      </c>
      <c r="D131" s="13"/>
      <c r="E131" s="8"/>
      <c r="F131" s="13"/>
    </row>
    <row r="132" spans="1:6" x14ac:dyDescent="0.25">
      <c r="A132" s="10" t="s">
        <v>436</v>
      </c>
      <c r="B132" s="13" t="s">
        <v>7087</v>
      </c>
      <c r="C132" s="13" t="s">
        <v>7088</v>
      </c>
      <c r="D132" s="13"/>
      <c r="E132" s="8"/>
      <c r="F132" s="13"/>
    </row>
    <row r="133" spans="1:6" x14ac:dyDescent="0.25">
      <c r="A133" s="10" t="s">
        <v>436</v>
      </c>
      <c r="B133" s="13" t="s">
        <v>7089</v>
      </c>
      <c r="C133" s="13" t="s">
        <v>7090</v>
      </c>
      <c r="D133" s="13"/>
      <c r="E133" s="8"/>
      <c r="F133" s="13"/>
    </row>
    <row r="134" spans="1:6" x14ac:dyDescent="0.25">
      <c r="A134" s="10" t="s">
        <v>436</v>
      </c>
      <c r="B134" s="13" t="s">
        <v>7091</v>
      </c>
      <c r="C134" s="13" t="s">
        <v>7092</v>
      </c>
      <c r="D134" s="13"/>
      <c r="E134" s="8"/>
      <c r="F134" s="13"/>
    </row>
    <row r="135" spans="1:6" x14ac:dyDescent="0.25">
      <c r="A135" s="10" t="s">
        <v>436</v>
      </c>
      <c r="B135" s="13" t="s">
        <v>7093</v>
      </c>
      <c r="C135" s="13" t="s">
        <v>7094</v>
      </c>
      <c r="D135" s="13"/>
      <c r="E135" s="8"/>
      <c r="F135" s="13"/>
    </row>
    <row r="136" spans="1:6" x14ac:dyDescent="0.25">
      <c r="A136" s="10" t="s">
        <v>436</v>
      </c>
      <c r="B136" s="13" t="s">
        <v>7095</v>
      </c>
      <c r="C136" s="13" t="s">
        <v>7096</v>
      </c>
      <c r="D136" s="13"/>
      <c r="E136" s="8"/>
      <c r="F136" s="13"/>
    </row>
    <row r="139" spans="1:6" x14ac:dyDescent="0.25">
      <c r="A139" s="1" t="s">
        <v>0</v>
      </c>
      <c r="B139" s="2" t="s">
        <v>7347</v>
      </c>
      <c r="C139" s="3"/>
    </row>
    <row r="140" spans="1:6" x14ac:dyDescent="0.25">
      <c r="A140" s="1" t="s">
        <v>2</v>
      </c>
      <c r="B140" s="2" t="str">
        <f>CONCATENATE("https://xbrl.cipc.co.za/taxonomy/ca/role/enum/","999.011/",B139)</f>
        <v>https://xbrl.cipc.co.za/taxonomy/ca/role/enum/999.011/TypeOfAssurance</v>
      </c>
      <c r="C140" s="4"/>
    </row>
    <row r="141" spans="1:6" x14ac:dyDescent="0.25">
      <c r="A141" s="1" t="s">
        <v>3</v>
      </c>
      <c r="B141" s="2" t="s">
        <v>7349</v>
      </c>
      <c r="C141" s="4"/>
    </row>
    <row r="142" spans="1:6" x14ac:dyDescent="0.25">
      <c r="A142" s="5" t="s">
        <v>4</v>
      </c>
      <c r="B142" s="5" t="s">
        <v>5</v>
      </c>
      <c r="C142" s="5" t="s">
        <v>6</v>
      </c>
      <c r="D142" s="5" t="s">
        <v>1850</v>
      </c>
      <c r="E142" s="5" t="s">
        <v>1851</v>
      </c>
      <c r="F142" s="5" t="s">
        <v>1894</v>
      </c>
    </row>
    <row r="143" spans="1:6" x14ac:dyDescent="0.25">
      <c r="A143" s="10" t="s">
        <v>436</v>
      </c>
      <c r="B143" s="8" t="s">
        <v>7350</v>
      </c>
      <c r="C143" s="8" t="s">
        <v>7354</v>
      </c>
      <c r="D143" s="8"/>
      <c r="E143" s="8"/>
      <c r="F143" s="8" t="s">
        <v>85</v>
      </c>
    </row>
    <row r="144" spans="1:6" x14ac:dyDescent="0.25">
      <c r="A144" s="10" t="s">
        <v>436</v>
      </c>
      <c r="B144" s="13" t="s">
        <v>7351</v>
      </c>
      <c r="C144" s="13" t="s">
        <v>7351</v>
      </c>
      <c r="D144" s="13"/>
      <c r="E144" s="8"/>
      <c r="F144" s="13"/>
    </row>
    <row r="145" spans="1:6" x14ac:dyDescent="0.25">
      <c r="A145" s="10" t="s">
        <v>436</v>
      </c>
      <c r="B145" s="13" t="s">
        <v>7352</v>
      </c>
      <c r="C145" s="13" t="s">
        <v>7353</v>
      </c>
      <c r="D145" s="13"/>
      <c r="E145" s="8"/>
      <c r="F145" s="13"/>
    </row>
    <row r="148" spans="1:6" x14ac:dyDescent="0.25">
      <c r="A148" s="1" t="s">
        <v>0</v>
      </c>
      <c r="B148" s="2" t="s">
        <v>9138</v>
      </c>
      <c r="C148" s="3"/>
    </row>
    <row r="149" spans="1:6" x14ac:dyDescent="0.25">
      <c r="A149" s="1" t="s">
        <v>2</v>
      </c>
      <c r="B149" s="2" t="str">
        <f>CONCATENATE("https://xbrl.cipc.co.za/taxonomy/ca/role/enum/","999.012/",B148)</f>
        <v>https://xbrl.cipc.co.za/taxonomy/ca/role/enum/999.012/Provinces</v>
      </c>
      <c r="C149" s="4"/>
    </row>
    <row r="150" spans="1:6" x14ac:dyDescent="0.25">
      <c r="A150" s="1" t="s">
        <v>3</v>
      </c>
      <c r="B150" s="2" t="s">
        <v>9139</v>
      </c>
      <c r="C150" s="4"/>
    </row>
    <row r="151" spans="1:6" x14ac:dyDescent="0.25">
      <c r="A151" s="5" t="s">
        <v>4</v>
      </c>
      <c r="B151" s="5" t="s">
        <v>5</v>
      </c>
      <c r="C151" s="5" t="s">
        <v>6</v>
      </c>
      <c r="D151" s="5" t="s">
        <v>1850</v>
      </c>
      <c r="E151" s="5" t="s">
        <v>1851</v>
      </c>
      <c r="F151" s="5" t="s">
        <v>1894</v>
      </c>
    </row>
    <row r="152" spans="1:6" x14ac:dyDescent="0.25">
      <c r="A152" s="10" t="s">
        <v>436</v>
      </c>
      <c r="B152" s="8" t="s">
        <v>9140</v>
      </c>
      <c r="C152" s="8" t="s">
        <v>9141</v>
      </c>
      <c r="D152" s="8"/>
      <c r="E152" s="8"/>
      <c r="F152" s="8" t="s">
        <v>85</v>
      </c>
    </row>
    <row r="153" spans="1:6" x14ac:dyDescent="0.25">
      <c r="A153" s="10" t="s">
        <v>436</v>
      </c>
      <c r="B153" s="13" t="s">
        <v>9142</v>
      </c>
      <c r="C153" s="13" t="s">
        <v>9143</v>
      </c>
      <c r="D153" s="13"/>
      <c r="E153" s="8"/>
      <c r="F153" s="13"/>
    </row>
    <row r="154" spans="1:6" x14ac:dyDescent="0.25">
      <c r="A154" s="10" t="s">
        <v>436</v>
      </c>
      <c r="B154" s="13" t="s">
        <v>9144</v>
      </c>
      <c r="C154" s="13" t="s">
        <v>9145</v>
      </c>
      <c r="D154" s="13"/>
      <c r="E154" s="8"/>
      <c r="F154" s="13"/>
    </row>
    <row r="155" spans="1:6" x14ac:dyDescent="0.25">
      <c r="A155" s="10" t="s">
        <v>436</v>
      </c>
      <c r="B155" s="13" t="s">
        <v>9146</v>
      </c>
      <c r="C155" s="13" t="s">
        <v>9146</v>
      </c>
      <c r="D155" s="13"/>
      <c r="E155" s="8"/>
      <c r="F155" s="13"/>
    </row>
    <row r="156" spans="1:6" x14ac:dyDescent="0.25">
      <c r="A156" s="10" t="s">
        <v>436</v>
      </c>
      <c r="B156" s="13" t="s">
        <v>9147</v>
      </c>
      <c r="C156" s="13" t="s">
        <v>9148</v>
      </c>
      <c r="D156" s="13"/>
      <c r="E156" s="8"/>
      <c r="F156" s="13"/>
    </row>
    <row r="157" spans="1:6" x14ac:dyDescent="0.25">
      <c r="A157" s="10" t="s">
        <v>436</v>
      </c>
      <c r="B157" s="13" t="s">
        <v>9149</v>
      </c>
      <c r="C157" s="13" t="s">
        <v>9149</v>
      </c>
      <c r="D157" s="13"/>
      <c r="E157" s="8"/>
      <c r="F157" s="13"/>
    </row>
    <row r="158" spans="1:6" x14ac:dyDescent="0.25">
      <c r="A158" s="10" t="s">
        <v>436</v>
      </c>
      <c r="B158" s="13" t="s">
        <v>9150</v>
      </c>
      <c r="C158" s="13" t="s">
        <v>9150</v>
      </c>
      <c r="D158" s="13"/>
      <c r="E158" s="8"/>
      <c r="F158" s="13"/>
    </row>
    <row r="159" spans="1:6" x14ac:dyDescent="0.25">
      <c r="A159" s="10" t="s">
        <v>436</v>
      </c>
      <c r="B159" s="13" t="s">
        <v>9151</v>
      </c>
      <c r="C159" s="13" t="s">
        <v>9152</v>
      </c>
      <c r="D159" s="13"/>
      <c r="E159" s="8"/>
      <c r="F159" s="13"/>
    </row>
    <row r="160" spans="1:6" x14ac:dyDescent="0.25">
      <c r="A160" s="10" t="s">
        <v>436</v>
      </c>
      <c r="B160" s="13" t="s">
        <v>9153</v>
      </c>
      <c r="C160" s="13" t="s">
        <v>9154</v>
      </c>
      <c r="D160" s="13"/>
      <c r="E160" s="8"/>
      <c r="F160" s="13"/>
    </row>
    <row r="161" spans="1:6" x14ac:dyDescent="0.25">
      <c r="A161" s="10" t="s">
        <v>436</v>
      </c>
      <c r="B161" s="13" t="s">
        <v>9155</v>
      </c>
      <c r="C161" s="13" t="s">
        <v>9156</v>
      </c>
      <c r="D161" s="13"/>
      <c r="E161" s="8"/>
      <c r="F161" s="13"/>
    </row>
    <row r="164" spans="1:6" x14ac:dyDescent="0.25">
      <c r="A164" s="1" t="s">
        <v>0</v>
      </c>
      <c r="B164" s="2" t="s">
        <v>9123</v>
      </c>
      <c r="C164" s="3"/>
    </row>
    <row r="165" spans="1:6" x14ac:dyDescent="0.25">
      <c r="A165" s="1" t="s">
        <v>2</v>
      </c>
      <c r="B165" s="2" t="str">
        <f>CONCATENATE("https://xbrl.cipc.co.za/taxonomy/ca/role/enum/","999.013/",B164)</f>
        <v>https://xbrl.cipc.co.za/taxonomy/ca/role/enum/999.013/TypeOfMembershipProvidedForByCooperative</v>
      </c>
      <c r="C165" s="4"/>
    </row>
    <row r="166" spans="1:6" x14ac:dyDescent="0.25">
      <c r="A166" s="1" t="s">
        <v>3</v>
      </c>
      <c r="B166" s="2" t="s">
        <v>9157</v>
      </c>
      <c r="C166" s="4"/>
    </row>
    <row r="167" spans="1:6" x14ac:dyDescent="0.25">
      <c r="A167" s="5" t="s">
        <v>4</v>
      </c>
      <c r="B167" s="5" t="s">
        <v>5</v>
      </c>
      <c r="C167" s="5" t="s">
        <v>6</v>
      </c>
      <c r="D167" s="5" t="s">
        <v>1850</v>
      </c>
      <c r="E167" s="5" t="s">
        <v>1851</v>
      </c>
      <c r="F167" s="5" t="s">
        <v>1894</v>
      </c>
    </row>
    <row r="168" spans="1:6" x14ac:dyDescent="0.25">
      <c r="A168" s="10" t="s">
        <v>436</v>
      </c>
      <c r="B168" s="8" t="s">
        <v>9158</v>
      </c>
      <c r="C168" s="8" t="s">
        <v>9159</v>
      </c>
      <c r="D168" s="8"/>
      <c r="E168" s="8"/>
      <c r="F168" s="8"/>
    </row>
    <row r="169" spans="1:6" x14ac:dyDescent="0.25">
      <c r="A169" s="10" t="s">
        <v>436</v>
      </c>
      <c r="B169" s="13" t="s">
        <v>9160</v>
      </c>
      <c r="C169" s="13" t="s">
        <v>9161</v>
      </c>
      <c r="D169" s="8"/>
      <c r="E169" s="8"/>
      <c r="F169" s="8"/>
    </row>
    <row r="170" spans="1:6" x14ac:dyDescent="0.25">
      <c r="A170" s="10" t="s">
        <v>436</v>
      </c>
      <c r="B170" s="13" t="s">
        <v>9162</v>
      </c>
      <c r="C170" s="13" t="s">
        <v>9163</v>
      </c>
      <c r="D170" s="8"/>
      <c r="E170" s="8"/>
      <c r="F170" s="8"/>
    </row>
    <row r="171" spans="1:6" x14ac:dyDescent="0.25">
      <c r="A171" s="10" t="s">
        <v>436</v>
      </c>
      <c r="B171" s="14" t="s">
        <v>9164</v>
      </c>
      <c r="C171" s="14" t="s">
        <v>9164</v>
      </c>
      <c r="D171" s="8"/>
      <c r="E171" s="8"/>
      <c r="F171" s="8"/>
    </row>
    <row r="172" spans="1:6" x14ac:dyDescent="0.25">
      <c r="A172" s="10" t="s">
        <v>436</v>
      </c>
      <c r="B172" s="14" t="s">
        <v>9165</v>
      </c>
      <c r="C172" s="14" t="s">
        <v>9166</v>
      </c>
      <c r="D172" s="8"/>
      <c r="E172" s="8"/>
      <c r="F172" s="8"/>
    </row>
    <row r="173" spans="1:6" x14ac:dyDescent="0.25">
      <c r="A173" s="10" t="s">
        <v>436</v>
      </c>
      <c r="B173" s="14" t="s">
        <v>9167</v>
      </c>
      <c r="C173" s="14" t="s">
        <v>9167</v>
      </c>
      <c r="D173" s="8"/>
      <c r="E173" s="8"/>
      <c r="F173" s="8"/>
    </row>
    <row r="174" spans="1:6" x14ac:dyDescent="0.25">
      <c r="A174" s="10" t="s">
        <v>436</v>
      </c>
      <c r="B174" s="14" t="s">
        <v>9168</v>
      </c>
      <c r="C174" s="14" t="s">
        <v>9169</v>
      </c>
      <c r="D174" s="8"/>
      <c r="E174" s="8"/>
      <c r="F174" s="8"/>
    </row>
    <row r="175" spans="1:6" x14ac:dyDescent="0.25">
      <c r="A175" s="10" t="s">
        <v>436</v>
      </c>
      <c r="B175" s="14" t="s">
        <v>9170</v>
      </c>
      <c r="C175" s="14" t="s">
        <v>9171</v>
      </c>
      <c r="D175" s="8"/>
      <c r="E175" s="8"/>
      <c r="F175" s="8"/>
    </row>
    <row r="176" spans="1:6" x14ac:dyDescent="0.25">
      <c r="A176" s="10" t="s">
        <v>436</v>
      </c>
      <c r="B176" s="14" t="s">
        <v>9172</v>
      </c>
      <c r="C176" s="14" t="s">
        <v>9173</v>
      </c>
      <c r="D176" s="8"/>
      <c r="E176" s="8"/>
      <c r="F176" s="8"/>
    </row>
    <row r="177" spans="1:6" x14ac:dyDescent="0.25">
      <c r="A177" s="10" t="s">
        <v>436</v>
      </c>
      <c r="B177" s="14" t="s">
        <v>9136</v>
      </c>
      <c r="C177" s="14" t="s">
        <v>9137</v>
      </c>
      <c r="D177" s="8"/>
      <c r="E177" s="8"/>
      <c r="F177" s="8"/>
    </row>
    <row r="180" spans="1:6" x14ac:dyDescent="0.25">
      <c r="A180" s="1" t="s">
        <v>0</v>
      </c>
      <c r="B180" s="2" t="s">
        <v>157</v>
      </c>
      <c r="C180" s="3"/>
    </row>
    <row r="181" spans="1:6" x14ac:dyDescent="0.25">
      <c r="A181" s="1" t="s">
        <v>2</v>
      </c>
      <c r="B181" s="2" t="str">
        <f>CONCATENATE("https://xbrl.cipc.co.za/taxonomy/ca/role/enum/","999.014/",B180)</f>
        <v>https://xbrl.cipc.co.za/taxonomy/ca/role/enum/999.014/DescriptionOfNatureOfFinancialStatements</v>
      </c>
      <c r="C181" s="4"/>
    </row>
    <row r="182" spans="1:6" x14ac:dyDescent="0.25">
      <c r="A182" s="1" t="s">
        <v>3</v>
      </c>
      <c r="B182" s="2" t="s">
        <v>9312</v>
      </c>
      <c r="C182" s="4"/>
    </row>
    <row r="183" spans="1:6" x14ac:dyDescent="0.25">
      <c r="A183" s="5" t="s">
        <v>4</v>
      </c>
      <c r="B183" s="5" t="s">
        <v>5</v>
      </c>
      <c r="C183" s="5" t="s">
        <v>6</v>
      </c>
      <c r="D183" s="5" t="s">
        <v>1850</v>
      </c>
      <c r="E183" s="5" t="s">
        <v>1851</v>
      </c>
      <c r="F183" s="5" t="s">
        <v>1894</v>
      </c>
    </row>
    <row r="184" spans="1:6" x14ac:dyDescent="0.25">
      <c r="A184" s="10" t="s">
        <v>436</v>
      </c>
      <c r="B184" s="8" t="s">
        <v>9313</v>
      </c>
      <c r="C184" s="8" t="s">
        <v>9159</v>
      </c>
      <c r="D184" s="8"/>
      <c r="E184" s="8"/>
      <c r="F184" s="8"/>
    </row>
    <row r="185" spans="1:6" x14ac:dyDescent="0.25">
      <c r="A185" s="10" t="s">
        <v>436</v>
      </c>
      <c r="B185" s="13" t="s">
        <v>9314</v>
      </c>
      <c r="C185" s="13" t="s">
        <v>9315</v>
      </c>
      <c r="D185" s="8"/>
      <c r="E185" s="8"/>
      <c r="F185" s="8"/>
    </row>
    <row r="186" spans="1:6" x14ac:dyDescent="0.25">
      <c r="A186" s="10" t="s">
        <v>436</v>
      </c>
      <c r="B186" s="13" t="s">
        <v>9316</v>
      </c>
      <c r="C186" s="13" t="s">
        <v>9317</v>
      </c>
      <c r="D186" s="8"/>
      <c r="E186" s="8"/>
      <c r="F186" s="8"/>
    </row>
    <row r="187" spans="1:6" x14ac:dyDescent="0.25">
      <c r="B187" s="8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I51"/>
  <sheetViews>
    <sheetView zoomScale="70" zoomScaleNormal="70" workbookViewId="0"/>
  </sheetViews>
  <sheetFormatPr defaultColWidth="9.140625" defaultRowHeight="15" x14ac:dyDescent="0.25"/>
  <cols>
    <col min="1" max="1" width="13.140625" style="26" bestFit="1" customWidth="1"/>
    <col min="2" max="2" width="73.5703125" style="26" customWidth="1"/>
    <col min="3" max="3" width="67.140625" style="26" customWidth="1"/>
    <col min="4" max="4" width="19" style="26" customWidth="1"/>
    <col min="5" max="5" width="16.42578125" style="26" bestFit="1" customWidth="1"/>
    <col min="6" max="6" width="59.85546875" style="26" customWidth="1"/>
    <col min="7" max="7" width="28.140625" style="26" customWidth="1"/>
    <col min="8" max="8" width="11.42578125" style="26" customWidth="1"/>
    <col min="9" max="9" width="22" style="26" bestFit="1" customWidth="1"/>
    <col min="10" max="16384" width="9.140625" style="26"/>
  </cols>
  <sheetData>
    <row r="1" spans="1:9" x14ac:dyDescent="0.25">
      <c r="A1" s="28" t="s">
        <v>0</v>
      </c>
      <c r="B1" s="2" t="s">
        <v>7</v>
      </c>
      <c r="G1" s="26" t="s">
        <v>1</v>
      </c>
    </row>
    <row r="2" spans="1:9" x14ac:dyDescent="0.25">
      <c r="A2" s="28" t="s">
        <v>6960</v>
      </c>
      <c r="B2" s="2" t="str">
        <f>CONCATENATE("https://xbrl.cipc.co.za/taxonomy/role/",MID(B3,2,7),"/",B1)</f>
        <v>https://xbrl.cipc.co.za/taxonomy/role/000.100/AnnualReturn</v>
      </c>
      <c r="C2" s="4"/>
      <c r="G2" s="26" t="s">
        <v>1</v>
      </c>
    </row>
    <row r="3" spans="1:9" x14ac:dyDescent="0.25">
      <c r="A3" s="28" t="s">
        <v>6961</v>
      </c>
      <c r="B3" s="2" t="s">
        <v>141</v>
      </c>
      <c r="G3" s="94" t="s">
        <v>137</v>
      </c>
      <c r="H3" s="95"/>
    </row>
    <row r="4" spans="1:9" x14ac:dyDescent="0.25">
      <c r="A4" s="29" t="s">
        <v>4</v>
      </c>
      <c r="B4" s="29" t="s">
        <v>5</v>
      </c>
      <c r="C4" s="29" t="s">
        <v>6</v>
      </c>
      <c r="D4" s="29" t="s">
        <v>29</v>
      </c>
      <c r="E4" s="29" t="s">
        <v>41</v>
      </c>
      <c r="F4" s="29" t="s">
        <v>25</v>
      </c>
      <c r="G4" s="29" t="s">
        <v>1946</v>
      </c>
      <c r="H4" s="29" t="s">
        <v>1947</v>
      </c>
      <c r="I4" s="29" t="s">
        <v>2630</v>
      </c>
    </row>
    <row r="5" spans="1:9" x14ac:dyDescent="0.25">
      <c r="A5" s="6" t="s">
        <v>437</v>
      </c>
      <c r="B5" s="6" t="s">
        <v>8</v>
      </c>
      <c r="C5" s="6" t="str">
        <f>VLOOKUP($B5,Concepts!$C$1:$S$991,13,FALSE)</f>
        <v>Annual return [abstract]</v>
      </c>
      <c r="D5" s="6"/>
      <c r="E5" s="6"/>
      <c r="F5" s="6" t="s">
        <v>142</v>
      </c>
      <c r="G5" s="24" t="s">
        <v>1948</v>
      </c>
      <c r="H5" s="24">
        <v>33</v>
      </c>
      <c r="I5" s="25"/>
    </row>
    <row r="6" spans="1:9" x14ac:dyDescent="0.25">
      <c r="A6" s="6" t="s">
        <v>437</v>
      </c>
      <c r="B6" s="6" t="s">
        <v>10</v>
      </c>
      <c r="C6" s="13" t="str">
        <f>VLOOKUP($B6,Concepts!$C$1:$S$991,13,FALSE)</f>
        <v>Submission date</v>
      </c>
      <c r="D6" s="6"/>
      <c r="E6" s="6"/>
      <c r="F6" s="6" t="s">
        <v>7111</v>
      </c>
      <c r="G6" s="24" t="s">
        <v>1979</v>
      </c>
      <c r="H6" s="24">
        <v>168</v>
      </c>
      <c r="I6" s="24"/>
    </row>
    <row r="7" spans="1:9" x14ac:dyDescent="0.25">
      <c r="A7" s="6" t="s">
        <v>437</v>
      </c>
      <c r="B7" s="6" t="s">
        <v>90</v>
      </c>
      <c r="C7" s="13" t="str">
        <f>VLOOKUP($B7,Concepts!$C$1:$S$991,13,FALSE)</f>
        <v>Customer code</v>
      </c>
      <c r="D7" s="6"/>
      <c r="E7" s="6"/>
      <c r="F7" s="6"/>
      <c r="G7" s="24" t="s">
        <v>1979</v>
      </c>
      <c r="H7" s="24">
        <v>168</v>
      </c>
      <c r="I7" s="24"/>
    </row>
    <row r="8" spans="1:9" x14ac:dyDescent="0.25">
      <c r="A8" s="6" t="s">
        <v>2193</v>
      </c>
      <c r="B8" s="6" t="s">
        <v>2971</v>
      </c>
      <c r="C8" s="13" t="s">
        <v>2972</v>
      </c>
      <c r="D8" s="6"/>
      <c r="E8" s="6"/>
      <c r="F8" s="6"/>
      <c r="G8" s="24" t="s">
        <v>1979</v>
      </c>
      <c r="H8" s="24">
        <v>168</v>
      </c>
      <c r="I8" s="24"/>
    </row>
    <row r="9" spans="1:9" x14ac:dyDescent="0.25">
      <c r="A9" s="6" t="s">
        <v>437</v>
      </c>
      <c r="B9" s="6" t="s">
        <v>12</v>
      </c>
      <c r="C9" s="13" t="str">
        <f>VLOOKUP($B9,Concepts!$C$1:$S$991,13,FALSE)</f>
        <v>Registration number of company</v>
      </c>
      <c r="D9" s="6" t="s">
        <v>92</v>
      </c>
      <c r="E9" s="6"/>
      <c r="F9" s="9" t="s">
        <v>2622</v>
      </c>
      <c r="G9" s="24" t="s">
        <v>1979</v>
      </c>
      <c r="H9" s="24">
        <v>168</v>
      </c>
      <c r="I9" s="24" t="s">
        <v>2620</v>
      </c>
    </row>
    <row r="10" spans="1:9" x14ac:dyDescent="0.25">
      <c r="A10" s="6" t="s">
        <v>437</v>
      </c>
      <c r="B10" s="6" t="s">
        <v>22</v>
      </c>
      <c r="C10" s="13" t="str">
        <f>VLOOKUP($B10,Concepts!$C$1:$S$991,13,FALSE)</f>
        <v>Changes in Companies Registry [abstract]</v>
      </c>
      <c r="D10" s="6"/>
      <c r="E10" s="6"/>
      <c r="F10" s="6"/>
      <c r="G10" s="24"/>
      <c r="H10" s="24"/>
      <c r="I10" s="25"/>
    </row>
    <row r="11" spans="1:9" x14ac:dyDescent="0.25">
      <c r="A11" s="6" t="s">
        <v>437</v>
      </c>
      <c r="B11" s="6" t="s">
        <v>2034</v>
      </c>
      <c r="C11" s="14" t="str">
        <f>VLOOKUP($B11,Concepts!$C$1:$S$991,13,FALSE)</f>
        <v>Changes in registered office</v>
      </c>
      <c r="D11" s="6"/>
      <c r="E11" s="6"/>
      <c r="F11" s="6" t="s">
        <v>2106</v>
      </c>
      <c r="G11" s="24"/>
      <c r="H11" s="24"/>
      <c r="I11" s="25"/>
    </row>
    <row r="12" spans="1:9" x14ac:dyDescent="0.25">
      <c r="A12" s="6" t="s">
        <v>437</v>
      </c>
      <c r="B12" s="6" t="s">
        <v>2035</v>
      </c>
      <c r="C12" s="14" t="str">
        <f>VLOOKUP($B12,Concepts!$C$1:$S$991,13,FALSE)</f>
        <v>Description of changes in registered office</v>
      </c>
      <c r="D12" s="6"/>
      <c r="E12" s="6"/>
      <c r="F12" s="6"/>
      <c r="G12" s="24"/>
      <c r="H12" s="24"/>
      <c r="I12" s="25"/>
    </row>
    <row r="13" spans="1:9" x14ac:dyDescent="0.25">
      <c r="A13" s="6" t="s">
        <v>437</v>
      </c>
      <c r="B13" s="6" t="s">
        <v>13</v>
      </c>
      <c r="C13" s="14" t="str">
        <f>VLOOKUP($B13,Concepts!$C$1:$S$991,13,FALSE)</f>
        <v>Changes in location of records</v>
      </c>
      <c r="D13" s="6"/>
      <c r="E13" s="6"/>
      <c r="F13" s="6" t="s">
        <v>2107</v>
      </c>
      <c r="G13" s="24"/>
      <c r="H13" s="24"/>
      <c r="I13" s="25"/>
    </row>
    <row r="14" spans="1:9" x14ac:dyDescent="0.25">
      <c r="A14" s="6" t="s">
        <v>437</v>
      </c>
      <c r="B14" s="6" t="s">
        <v>144</v>
      </c>
      <c r="C14" s="14" t="str">
        <f>VLOOKUP($B14,Concepts!$C$1:$S$991,13,FALSE)</f>
        <v>Description of changes in location of records</v>
      </c>
      <c r="D14" s="6"/>
      <c r="E14" s="6"/>
      <c r="F14" s="6"/>
      <c r="G14" s="24"/>
      <c r="H14" s="24"/>
      <c r="I14" s="25"/>
    </row>
    <row r="15" spans="1:9" x14ac:dyDescent="0.25">
      <c r="A15" s="6" t="s">
        <v>437</v>
      </c>
      <c r="B15" s="6" t="s">
        <v>14</v>
      </c>
      <c r="C15" s="14" t="str">
        <f>VLOOKUP($B15,Concepts!$C$1:$S$991,13,FALSE)</f>
        <v>Changes in directors</v>
      </c>
      <c r="D15" s="6"/>
      <c r="E15" s="6"/>
      <c r="F15" s="6" t="s">
        <v>2108</v>
      </c>
      <c r="G15" s="24"/>
      <c r="H15" s="24"/>
      <c r="I15" s="25"/>
    </row>
    <row r="16" spans="1:9" x14ac:dyDescent="0.25">
      <c r="A16" s="6" t="s">
        <v>437</v>
      </c>
      <c r="B16" s="6" t="s">
        <v>145</v>
      </c>
      <c r="C16" s="14" t="str">
        <f>VLOOKUP($B16,Concepts!$C$1:$S$991,13,FALSE)</f>
        <v>Description of changes in directors</v>
      </c>
      <c r="D16" s="6"/>
      <c r="E16" s="6"/>
      <c r="F16" s="6"/>
      <c r="G16" s="24"/>
      <c r="H16" s="24"/>
      <c r="I16" s="25"/>
    </row>
    <row r="17" spans="1:9" x14ac:dyDescent="0.25">
      <c r="A17" s="6" t="s">
        <v>437</v>
      </c>
      <c r="B17" s="6" t="s">
        <v>15</v>
      </c>
      <c r="C17" s="14" t="str">
        <f>VLOOKUP($B17,Concepts!$C$1:$S$991,13,FALSE)</f>
        <v>Changes in company secretary</v>
      </c>
      <c r="D17" s="6"/>
      <c r="E17" s="6"/>
      <c r="F17" s="6" t="s">
        <v>2109</v>
      </c>
      <c r="G17" s="24"/>
      <c r="H17" s="24"/>
      <c r="I17" s="25"/>
    </row>
    <row r="18" spans="1:9" x14ac:dyDescent="0.25">
      <c r="A18" s="6" t="s">
        <v>437</v>
      </c>
      <c r="B18" s="6" t="s">
        <v>146</v>
      </c>
      <c r="C18" s="14" t="str">
        <f>VLOOKUP($B18,Concepts!$C$1:$S$991,13,FALSE)</f>
        <v>Description of changes in company secretary</v>
      </c>
      <c r="D18" s="6"/>
      <c r="E18" s="6"/>
      <c r="F18" s="6"/>
      <c r="G18" s="24"/>
      <c r="H18" s="24"/>
      <c r="I18" s="25"/>
    </row>
    <row r="19" spans="1:9" x14ac:dyDescent="0.25">
      <c r="A19" s="6" t="s">
        <v>437</v>
      </c>
      <c r="B19" s="6" t="s">
        <v>2045</v>
      </c>
      <c r="C19" s="14" t="str">
        <f>VLOOKUP($B19,Concepts!$C$1:$S$991,13,FALSE)</f>
        <v>Changes in auditors and audit committees</v>
      </c>
      <c r="D19" s="6"/>
      <c r="E19" s="6"/>
      <c r="F19" s="6" t="s">
        <v>2110</v>
      </c>
      <c r="G19" s="24"/>
      <c r="H19" s="24"/>
      <c r="I19" s="25"/>
    </row>
    <row r="20" spans="1:9" x14ac:dyDescent="0.25">
      <c r="A20" s="6" t="s">
        <v>437</v>
      </c>
      <c r="B20" s="6" t="s">
        <v>2046</v>
      </c>
      <c r="C20" s="14" t="str">
        <f>VLOOKUP($B20,Concepts!$C$1:$S$991,13,FALSE)</f>
        <v>Description of changes in auditors and audit committees</v>
      </c>
      <c r="D20" s="6"/>
      <c r="E20" s="6"/>
      <c r="F20" s="6"/>
      <c r="G20" s="25"/>
      <c r="H20" s="24"/>
      <c r="I20" s="25"/>
    </row>
    <row r="21" spans="1:9" x14ac:dyDescent="0.25">
      <c r="A21" s="6" t="s">
        <v>437</v>
      </c>
      <c r="B21" s="6" t="s">
        <v>16</v>
      </c>
      <c r="C21" s="14" t="str">
        <f>VLOOKUP($B21,Concepts!$C$1:$S$991,13,FALSE)</f>
        <v>Changes in financial year end</v>
      </c>
      <c r="D21" s="6"/>
      <c r="E21" s="6"/>
      <c r="F21" s="6" t="s">
        <v>2111</v>
      </c>
      <c r="G21" s="25"/>
      <c r="H21" s="24"/>
      <c r="I21" s="25"/>
    </row>
    <row r="22" spans="1:9" x14ac:dyDescent="0.25">
      <c r="A22" s="6" t="s">
        <v>437</v>
      </c>
      <c r="B22" s="6" t="s">
        <v>147</v>
      </c>
      <c r="C22" s="14" t="str">
        <f>VLOOKUP($B22,Concepts!$C$1:$S$991,13,FALSE)</f>
        <v>Description of changes in financial year end</v>
      </c>
      <c r="D22" s="6"/>
      <c r="E22" s="6"/>
      <c r="F22" s="6"/>
      <c r="G22" s="25"/>
      <c r="H22" s="24"/>
      <c r="I22" s="25"/>
    </row>
    <row r="23" spans="1:9" x14ac:dyDescent="0.25">
      <c r="A23" s="6" t="s">
        <v>437</v>
      </c>
      <c r="B23" s="6" t="s">
        <v>26</v>
      </c>
      <c r="C23" s="13" t="str">
        <f>VLOOKUP($B23,Concepts!$C$1:$S$991,13,FALSE)</f>
        <v>Designated person responsible for compliance [abstract]</v>
      </c>
      <c r="D23" s="6"/>
      <c r="E23" s="6"/>
      <c r="F23" s="6" t="s">
        <v>2134</v>
      </c>
      <c r="G23" s="25"/>
      <c r="H23" s="24"/>
      <c r="I23" s="25"/>
    </row>
    <row r="24" spans="1:9" x14ac:dyDescent="0.25">
      <c r="A24" s="6" t="s">
        <v>437</v>
      </c>
      <c r="B24" s="6" t="s">
        <v>27</v>
      </c>
      <c r="C24" s="14" t="str">
        <f>VLOOKUP($B24,Concepts!$C$1:$S$991,13,FALSE)</f>
        <v>Name of designated person responsible for compliance</v>
      </c>
      <c r="D24" s="6" t="s">
        <v>30</v>
      </c>
      <c r="E24" s="6"/>
      <c r="F24" s="6"/>
      <c r="G24" s="24" t="s">
        <v>1948</v>
      </c>
      <c r="H24" s="24" t="s">
        <v>1980</v>
      </c>
      <c r="I24" s="24" t="s">
        <v>2620</v>
      </c>
    </row>
    <row r="25" spans="1:9" x14ac:dyDescent="0.25">
      <c r="A25" s="6" t="s">
        <v>437</v>
      </c>
      <c r="B25" s="6" t="s">
        <v>1800</v>
      </c>
      <c r="C25" s="14" t="str">
        <f>VLOOKUP($B25,Concepts!$C$1:$S$991,13,FALSE)</f>
        <v>Resident of South Africa</v>
      </c>
      <c r="D25" s="6"/>
      <c r="E25" s="6"/>
      <c r="F25" s="6"/>
      <c r="G25" s="24" t="s">
        <v>1948</v>
      </c>
      <c r="H25" s="24" t="s">
        <v>1980</v>
      </c>
      <c r="I25" s="24"/>
    </row>
    <row r="26" spans="1:9" x14ac:dyDescent="0.25">
      <c r="A26" s="6" t="s">
        <v>437</v>
      </c>
      <c r="B26" s="6" t="s">
        <v>138</v>
      </c>
      <c r="C26" s="14" t="str">
        <f>VLOOKUP($B26,Concepts!$C$1:$S$991,13,FALSE)</f>
        <v>Identity number of designated person responsible for compliance</v>
      </c>
      <c r="D26" s="6" t="s">
        <v>140</v>
      </c>
      <c r="E26" s="6"/>
      <c r="F26" s="9" t="s">
        <v>2006</v>
      </c>
      <c r="G26" s="24" t="s">
        <v>1948</v>
      </c>
      <c r="H26" s="24" t="s">
        <v>1980</v>
      </c>
      <c r="I26" s="24"/>
    </row>
    <row r="27" spans="1:9" x14ac:dyDescent="0.25">
      <c r="A27" s="6" t="s">
        <v>437</v>
      </c>
      <c r="B27" s="6" t="s">
        <v>1817</v>
      </c>
      <c r="C27" s="14" t="str">
        <f>VLOOKUP($B27,Concepts!$C$1:$S$991,13,FALSE)</f>
        <v>Country of origin of designated person responsible for compliance</v>
      </c>
      <c r="D27" s="6" t="s">
        <v>1821</v>
      </c>
      <c r="E27" s="6"/>
      <c r="F27" s="6"/>
      <c r="G27" s="24" t="s">
        <v>1948</v>
      </c>
      <c r="H27" s="24" t="s">
        <v>1980</v>
      </c>
      <c r="I27" s="24"/>
    </row>
    <row r="28" spans="1:9" x14ac:dyDescent="0.25">
      <c r="A28" s="6" t="s">
        <v>437</v>
      </c>
      <c r="B28" s="6" t="s">
        <v>1801</v>
      </c>
      <c r="C28" s="14" t="str">
        <f>VLOOKUP($B28,Concepts!$C$1:$S$991,13,FALSE)</f>
        <v>Passport number of designated person responsible for compliance</v>
      </c>
      <c r="D28" s="6" t="s">
        <v>1823</v>
      </c>
      <c r="E28" s="6"/>
      <c r="F28" s="6"/>
      <c r="G28" s="24" t="s">
        <v>1948</v>
      </c>
      <c r="H28" s="24" t="s">
        <v>1980</v>
      </c>
      <c r="I28" s="25"/>
    </row>
    <row r="29" spans="1:9" x14ac:dyDescent="0.25">
      <c r="A29" s="6" t="s">
        <v>437</v>
      </c>
      <c r="B29" s="6" t="s">
        <v>2047</v>
      </c>
      <c r="C29" s="14" t="str">
        <f>VLOOKUP($B29,Concepts!$C$1:$S$991,13,FALSE)</f>
        <v>Date of birth of designated person responsible for compliance</v>
      </c>
      <c r="D29" s="6" t="s">
        <v>1822</v>
      </c>
      <c r="E29" s="6"/>
      <c r="F29" s="6"/>
      <c r="G29" s="24" t="s">
        <v>1948</v>
      </c>
      <c r="H29" s="24" t="s">
        <v>1980</v>
      </c>
      <c r="I29" s="25"/>
    </row>
    <row r="30" spans="1:9" x14ac:dyDescent="0.25">
      <c r="A30" s="6" t="s">
        <v>437</v>
      </c>
      <c r="B30" s="6" t="s">
        <v>2185</v>
      </c>
      <c r="C30" s="14" t="str">
        <f>VLOOKUP($B30,Concepts!$C$1:$S$991,13,FALSE)</f>
        <v>Registration number of company of designated person responsible for compliance</v>
      </c>
      <c r="D30" s="6" t="s">
        <v>92</v>
      </c>
      <c r="E30" s="6"/>
      <c r="F30" s="9" t="s">
        <v>2622</v>
      </c>
      <c r="G30" s="24" t="s">
        <v>1948</v>
      </c>
      <c r="H30" s="24" t="s">
        <v>1980</v>
      </c>
      <c r="I30" s="24"/>
    </row>
    <row r="31" spans="1:9" x14ac:dyDescent="0.25">
      <c r="A31" s="6" t="s">
        <v>437</v>
      </c>
      <c r="B31" s="6" t="s">
        <v>31</v>
      </c>
      <c r="C31" s="13" t="str">
        <f>VLOOKUP($B31,Concepts!$C$1:$S$991,13,FALSE)</f>
        <v>Company's public interest score [abstract]</v>
      </c>
      <c r="D31" s="6"/>
      <c r="E31" s="6"/>
      <c r="F31" s="6" t="s">
        <v>2085</v>
      </c>
      <c r="G31" s="25"/>
      <c r="H31" s="25"/>
      <c r="I31" s="25"/>
    </row>
    <row r="32" spans="1:9" x14ac:dyDescent="0.25">
      <c r="A32" s="6" t="s">
        <v>437</v>
      </c>
      <c r="B32" s="6" t="s">
        <v>38</v>
      </c>
      <c r="C32" s="14" t="str">
        <f>VLOOKUP($B32,Concepts!$C$1:$S$991,13,FALSE)</f>
        <v>Average number of employees</v>
      </c>
      <c r="D32" s="6"/>
      <c r="E32" s="6"/>
      <c r="F32" s="6"/>
      <c r="G32" s="24" t="s">
        <v>1979</v>
      </c>
      <c r="H32" s="24" t="s">
        <v>1978</v>
      </c>
      <c r="I32" s="24" t="s">
        <v>2620</v>
      </c>
    </row>
    <row r="33" spans="1:9" x14ac:dyDescent="0.25">
      <c r="A33" s="6" t="s">
        <v>437</v>
      </c>
      <c r="B33" s="6" t="s">
        <v>7070</v>
      </c>
      <c r="C33" s="14" t="str">
        <f>VLOOKUP($B33,Concepts!$C$1:$S$991,13,FALSE)</f>
        <v>Third party liabilities</v>
      </c>
      <c r="D33" s="6"/>
      <c r="E33" s="6"/>
      <c r="F33" s="6" t="s">
        <v>7110</v>
      </c>
      <c r="G33" s="24" t="s">
        <v>1979</v>
      </c>
      <c r="H33" s="24" t="s">
        <v>1978</v>
      </c>
      <c r="I33" s="24" t="s">
        <v>2621</v>
      </c>
    </row>
    <row r="34" spans="1:9" x14ac:dyDescent="0.25">
      <c r="A34" s="6" t="s">
        <v>437</v>
      </c>
      <c r="B34" s="6" t="s">
        <v>35</v>
      </c>
      <c r="C34" s="14" t="str">
        <f>VLOOKUP($B34,Concepts!$C$1:$S$991,13,FALSE)</f>
        <v>Turnover</v>
      </c>
      <c r="D34" s="6"/>
      <c r="E34" s="6"/>
      <c r="F34" s="6"/>
      <c r="G34" s="24" t="s">
        <v>1979</v>
      </c>
      <c r="H34" s="24" t="s">
        <v>1978</v>
      </c>
      <c r="I34" s="24" t="s">
        <v>2621</v>
      </c>
    </row>
    <row r="35" spans="1:9" x14ac:dyDescent="0.25">
      <c r="A35" s="6" t="s">
        <v>437</v>
      </c>
      <c r="B35" s="6" t="s">
        <v>2074</v>
      </c>
      <c r="C35" s="14" t="str">
        <f>VLOOKUP($B35,Concepts!$C$1:$S$991,13,FALSE)</f>
        <v>Maximum number of individuals with beneficial interest in securities of company, or members in case of non profit company</v>
      </c>
      <c r="D35" s="6" t="s">
        <v>1</v>
      </c>
      <c r="E35" s="6"/>
      <c r="F35" s="6"/>
      <c r="G35" s="24" t="s">
        <v>1979</v>
      </c>
      <c r="H35" s="24" t="s">
        <v>1978</v>
      </c>
      <c r="I35" s="24" t="s">
        <v>2620</v>
      </c>
    </row>
    <row r="36" spans="1:9" x14ac:dyDescent="0.25">
      <c r="A36" s="6" t="s">
        <v>437</v>
      </c>
      <c r="B36" s="6" t="s">
        <v>39</v>
      </c>
      <c r="C36" s="14" t="str">
        <f>VLOOKUP($B36,Concepts!$C$1:$S$991,13,FALSE)</f>
        <v>Public interest score</v>
      </c>
      <c r="D36" s="6"/>
      <c r="E36" s="6" t="s">
        <v>42</v>
      </c>
      <c r="F36" s="6"/>
      <c r="G36" s="24" t="s">
        <v>1979</v>
      </c>
      <c r="H36" s="24" t="s">
        <v>1978</v>
      </c>
      <c r="I36" s="24" t="s">
        <v>2620</v>
      </c>
    </row>
    <row r="37" spans="1:9" x14ac:dyDescent="0.25">
      <c r="A37" s="6" t="s">
        <v>437</v>
      </c>
      <c r="B37" s="6" t="s">
        <v>2048</v>
      </c>
      <c r="C37" s="13" t="str">
        <f>VLOOKUP($B37,Concepts!$C$1:$S$991,13,FALSE)</f>
        <v>Annual Financial Statements independently compiled and reported on</v>
      </c>
      <c r="D37" s="6"/>
      <c r="E37" s="6"/>
      <c r="F37" s="6"/>
      <c r="G37" s="25"/>
      <c r="H37" s="25"/>
      <c r="I37" s="25"/>
    </row>
    <row r="38" spans="1:9" x14ac:dyDescent="0.25">
      <c r="A38" s="6" t="s">
        <v>437</v>
      </c>
      <c r="B38" s="6" t="s">
        <v>47</v>
      </c>
      <c r="C38" s="13" t="str">
        <f>VLOOKUP($B38,Concepts!$C$1:$S$991,13,FALSE)</f>
        <v>Annual Financial Statements internally compiled</v>
      </c>
      <c r="D38" s="6"/>
      <c r="E38" s="6"/>
      <c r="F38" s="6"/>
      <c r="G38" s="25"/>
      <c r="H38" s="25"/>
      <c r="I38" s="25"/>
    </row>
    <row r="39" spans="1:9" x14ac:dyDescent="0.25">
      <c r="A39" s="6" t="s">
        <v>437</v>
      </c>
      <c r="B39" s="6" t="s">
        <v>48</v>
      </c>
      <c r="C39" s="13" t="str">
        <f>VLOOKUP($B39,Concepts!$C$1:$S$991,13,FALSE)</f>
        <v>Annual Financial Statements audited</v>
      </c>
      <c r="D39" s="6"/>
      <c r="E39" s="6"/>
      <c r="F39" s="6"/>
      <c r="G39" s="25"/>
      <c r="H39" s="25"/>
      <c r="I39" s="25"/>
    </row>
    <row r="40" spans="1:9" x14ac:dyDescent="0.25">
      <c r="A40" s="6" t="s">
        <v>437</v>
      </c>
      <c r="B40" s="6" t="s">
        <v>50</v>
      </c>
      <c r="C40" s="13" t="str">
        <f>VLOOKUP($B40,Concepts!$C$1:$S$991,13,FALSE)</f>
        <v>Date of audit of Annual Financial Statements</v>
      </c>
      <c r="D40" s="6"/>
      <c r="E40" s="6"/>
      <c r="F40" s="6" t="s">
        <v>2112</v>
      </c>
      <c r="G40" s="25"/>
      <c r="H40" s="25"/>
      <c r="I40" s="25"/>
    </row>
    <row r="41" spans="1:9" x14ac:dyDescent="0.25">
      <c r="A41" s="6" t="s">
        <v>437</v>
      </c>
      <c r="B41" s="6" t="s">
        <v>1988</v>
      </c>
      <c r="C41" s="13" t="str">
        <f>VLOOKUP($B41,Concepts!$C$1:$S$991,13,FALSE)</f>
        <v>Annual financial statements pursuant to exemption</v>
      </c>
      <c r="D41" s="6"/>
      <c r="E41" s="6"/>
      <c r="F41" s="6"/>
      <c r="G41" s="24" t="s">
        <v>1982</v>
      </c>
      <c r="H41" s="25">
        <v>55</v>
      </c>
      <c r="I41" s="25"/>
    </row>
    <row r="42" spans="1:9" x14ac:dyDescent="0.25">
      <c r="A42" s="6" t="s">
        <v>437</v>
      </c>
      <c r="B42" s="6" t="s">
        <v>51</v>
      </c>
      <c r="C42" s="13" t="str">
        <f>VLOOKUP($B42,Concepts!$C$1:$S$991,13,FALSE)</f>
        <v>Date of independent review of Annual Financial Statement</v>
      </c>
      <c r="D42" s="6"/>
      <c r="E42" s="6"/>
      <c r="F42" s="6"/>
      <c r="G42" s="25"/>
      <c r="H42" s="25"/>
      <c r="I42" s="25"/>
    </row>
    <row r="43" spans="1:9" x14ac:dyDescent="0.25">
      <c r="A43" s="6" t="s">
        <v>437</v>
      </c>
      <c r="B43" s="6" t="s">
        <v>62</v>
      </c>
      <c r="C43" s="13" t="str">
        <f>VLOOKUP($B43,Concepts!$C$1:$S$991,13,FALSE)</f>
        <v>Company contact information [abstract]</v>
      </c>
      <c r="D43" s="6" t="s">
        <v>61</v>
      </c>
      <c r="E43" s="6"/>
      <c r="F43" s="6"/>
      <c r="G43" s="25"/>
      <c r="H43" s="25"/>
      <c r="I43" s="25"/>
    </row>
    <row r="44" spans="1:9" x14ac:dyDescent="0.25">
      <c r="A44" s="6" t="s">
        <v>437</v>
      </c>
      <c r="B44" s="6" t="s">
        <v>63</v>
      </c>
      <c r="C44" s="14" t="str">
        <f>VLOOKUP($B44,Concepts!$C$1:$S$991,13,FALSE)</f>
        <v>Postal address of company</v>
      </c>
      <c r="D44" s="6" t="s">
        <v>52</v>
      </c>
      <c r="E44" s="6"/>
      <c r="F44" s="6"/>
      <c r="G44" s="25"/>
      <c r="H44" s="25"/>
      <c r="I44" s="24"/>
    </row>
    <row r="45" spans="1:9" x14ac:dyDescent="0.25">
      <c r="A45" s="6" t="s">
        <v>437</v>
      </c>
      <c r="B45" s="6" t="s">
        <v>64</v>
      </c>
      <c r="C45" s="78" t="str">
        <f>VLOOKUP($B45,Concepts!$C$1:$S$991,13,FALSE)</f>
        <v>Telephone number of company</v>
      </c>
      <c r="D45" s="6" t="s">
        <v>56</v>
      </c>
      <c r="E45" s="6"/>
      <c r="F45" s="6"/>
      <c r="G45" s="25"/>
      <c r="H45" s="25"/>
      <c r="I45" s="25"/>
    </row>
    <row r="46" spans="1:9" x14ac:dyDescent="0.25">
      <c r="A46" s="6" t="s">
        <v>437</v>
      </c>
      <c r="B46" s="6" t="s">
        <v>65</v>
      </c>
      <c r="C46" s="14" t="str">
        <f>VLOOKUP($B46,Concepts!$C$1:$S$991,13,FALSE)</f>
        <v>Email address of company</v>
      </c>
      <c r="D46" s="6" t="s">
        <v>57</v>
      </c>
      <c r="E46" s="6"/>
      <c r="F46" s="6"/>
      <c r="G46" s="25"/>
      <c r="H46" s="25"/>
      <c r="I46" s="24" t="s">
        <v>2620</v>
      </c>
    </row>
    <row r="47" spans="1:9" x14ac:dyDescent="0.25">
      <c r="A47" s="6" t="s">
        <v>437</v>
      </c>
      <c r="B47" s="6" t="s">
        <v>66</v>
      </c>
      <c r="C47" s="14" t="str">
        <f>VLOOKUP($B47,Concepts!$C$1:$S$991,13,FALSE)</f>
        <v>Cell phone number of company</v>
      </c>
      <c r="D47" s="6" t="s">
        <v>58</v>
      </c>
      <c r="E47" s="6"/>
      <c r="F47" s="6"/>
      <c r="G47" s="25"/>
      <c r="H47" s="25"/>
      <c r="I47" s="24"/>
    </row>
    <row r="48" spans="1:9" x14ac:dyDescent="0.25">
      <c r="A48" s="6" t="s">
        <v>437</v>
      </c>
      <c r="B48" s="6" t="s">
        <v>67</v>
      </c>
      <c r="C48" s="14" t="str">
        <f>VLOOKUP($B48,Concepts!$C$1:$S$991,13,FALSE)</f>
        <v>Website of company</v>
      </c>
      <c r="D48" s="6" t="s">
        <v>59</v>
      </c>
      <c r="E48" s="6"/>
      <c r="F48" s="6"/>
      <c r="G48" s="25"/>
      <c r="H48" s="25"/>
      <c r="I48" s="25"/>
    </row>
    <row r="49" spans="1:9" x14ac:dyDescent="0.25">
      <c r="A49" s="6" t="s">
        <v>2193</v>
      </c>
      <c r="B49" s="6" t="s">
        <v>2973</v>
      </c>
      <c r="C49" s="14" t="s">
        <v>60</v>
      </c>
      <c r="D49" s="6"/>
      <c r="E49" s="6"/>
      <c r="F49" s="6"/>
      <c r="G49" s="25"/>
      <c r="H49" s="25"/>
      <c r="I49" s="24" t="s">
        <v>2620</v>
      </c>
    </row>
    <row r="50" spans="1:9" x14ac:dyDescent="0.25">
      <c r="A50" s="6" t="s">
        <v>2193</v>
      </c>
      <c r="B50" s="6" t="s">
        <v>2974</v>
      </c>
      <c r="C50" s="14" t="s">
        <v>2975</v>
      </c>
      <c r="D50" s="6"/>
      <c r="E50" s="6"/>
      <c r="F50" s="6"/>
      <c r="G50" s="25"/>
      <c r="H50" s="25"/>
      <c r="I50" s="24" t="s">
        <v>2620</v>
      </c>
    </row>
    <row r="51" spans="1:9" x14ac:dyDescent="0.25">
      <c r="A51" s="6" t="s">
        <v>437</v>
      </c>
      <c r="B51" s="6" t="s">
        <v>68</v>
      </c>
      <c r="C51" s="14" t="str">
        <f>VLOOKUP($B51,Concepts!$C$1:$S$991,13,FALSE)</f>
        <v>Holding company</v>
      </c>
      <c r="D51" s="6"/>
      <c r="E51" s="6"/>
      <c r="F51" s="6" t="s">
        <v>55</v>
      </c>
      <c r="G51" s="25"/>
      <c r="H51" s="25"/>
      <c r="I51" s="25"/>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74"/>
  <sheetViews>
    <sheetView zoomScale="85" zoomScaleNormal="85" workbookViewId="0">
      <selection activeCell="A31" sqref="A31"/>
    </sheetView>
  </sheetViews>
  <sheetFormatPr defaultColWidth="9.140625" defaultRowHeight="15" x14ac:dyDescent="0.25"/>
  <cols>
    <col min="1" max="1" width="13.140625" style="26" bestFit="1" customWidth="1"/>
    <col min="2" max="2" width="86.5703125" style="26" customWidth="1"/>
    <col min="3" max="3" width="70.42578125" style="26" customWidth="1"/>
    <col min="4" max="4" width="21.28515625" style="26" customWidth="1"/>
    <col min="5" max="5" width="6.140625" style="26" customWidth="1"/>
    <col min="6" max="6" width="10.5703125" style="26" customWidth="1"/>
    <col min="7" max="7" width="30.5703125" style="26" customWidth="1"/>
    <col min="8" max="8" width="9.140625" style="26" customWidth="1"/>
    <col min="9" max="9" width="22" style="26" bestFit="1" customWidth="1"/>
    <col min="10" max="16384" width="9.140625" style="26"/>
  </cols>
  <sheetData>
    <row r="1" spans="1:9" x14ac:dyDescent="0.25">
      <c r="A1" s="28" t="s">
        <v>0</v>
      </c>
      <c r="B1" s="2" t="s">
        <v>1799</v>
      </c>
      <c r="G1" s="26" t="s">
        <v>1</v>
      </c>
    </row>
    <row r="2" spans="1:9" x14ac:dyDescent="0.25">
      <c r="A2" s="28" t="s">
        <v>6960</v>
      </c>
      <c r="B2" s="2" t="str">
        <f>CONCATENATE("https://xbrl.cipc.co.za/taxonomy/role/",MID(B3,2,7),"/",B1)</f>
        <v>https://xbrl.cipc.co.za/taxonomy/role/100.000/GeneralInformationAboutFinancialStatements</v>
      </c>
      <c r="C2" s="4"/>
      <c r="D2" s="4"/>
      <c r="E2" s="4"/>
      <c r="F2" s="4"/>
      <c r="G2" s="26" t="s">
        <v>1</v>
      </c>
    </row>
    <row r="3" spans="1:9" x14ac:dyDescent="0.25">
      <c r="A3" s="28" t="s">
        <v>6961</v>
      </c>
      <c r="B3" s="2" t="s">
        <v>1798</v>
      </c>
      <c r="G3" s="94" t="s">
        <v>137</v>
      </c>
      <c r="H3" s="95"/>
    </row>
    <row r="4" spans="1:9" x14ac:dyDescent="0.25">
      <c r="A4" s="29" t="s">
        <v>4</v>
      </c>
      <c r="B4" s="29" t="s">
        <v>5</v>
      </c>
      <c r="C4" s="29" t="s">
        <v>6</v>
      </c>
      <c r="D4" s="29" t="s">
        <v>29</v>
      </c>
      <c r="E4" s="29" t="s">
        <v>41</v>
      </c>
      <c r="F4" s="29" t="s">
        <v>25</v>
      </c>
      <c r="G4" s="29" t="s">
        <v>1946</v>
      </c>
      <c r="H4" s="29" t="s">
        <v>1947</v>
      </c>
      <c r="I4" s="5" t="s">
        <v>2630</v>
      </c>
    </row>
    <row r="5" spans="1:9" x14ac:dyDescent="0.25">
      <c r="A5" s="6" t="s">
        <v>2193</v>
      </c>
      <c r="B5" s="6" t="s">
        <v>153</v>
      </c>
      <c r="C5" s="6" t="s">
        <v>134</v>
      </c>
      <c r="D5" s="24"/>
      <c r="E5" s="6"/>
      <c r="F5" s="6"/>
      <c r="G5" s="25"/>
      <c r="H5" s="24"/>
      <c r="I5" s="24"/>
    </row>
    <row r="6" spans="1:9" s="44" customFormat="1" x14ac:dyDescent="0.25">
      <c r="A6" s="6" t="s">
        <v>437</v>
      </c>
      <c r="B6" s="6" t="s">
        <v>7338</v>
      </c>
      <c r="C6" s="41" t="str">
        <f>VLOOKUP($B6,Concepts!$C$1:$S$991,13,FALSE)</f>
        <v>Information about software [abstract]</v>
      </c>
      <c r="D6" s="42"/>
      <c r="E6" s="43"/>
      <c r="F6" s="43"/>
      <c r="G6" s="43"/>
      <c r="H6" s="43"/>
      <c r="I6" s="43"/>
    </row>
    <row r="7" spans="1:9" s="44" customFormat="1" x14ac:dyDescent="0.25">
      <c r="A7" s="6" t="s">
        <v>437</v>
      </c>
      <c r="B7" s="6" t="s">
        <v>7339</v>
      </c>
      <c r="C7" s="42" t="str">
        <f>VLOOKUP($B7,Concepts!$C$1:$S$991,13,FALSE)</f>
        <v>Software name</v>
      </c>
      <c r="D7" s="45"/>
      <c r="E7" s="43"/>
      <c r="F7" s="43"/>
      <c r="G7" s="43"/>
      <c r="H7" s="43"/>
      <c r="I7" s="43" t="s">
        <v>2620</v>
      </c>
    </row>
    <row r="8" spans="1:9" s="44" customFormat="1" x14ac:dyDescent="0.25">
      <c r="A8" s="6" t="s">
        <v>437</v>
      </c>
      <c r="B8" s="6" t="s">
        <v>7340</v>
      </c>
      <c r="C8" s="42" t="str">
        <f>VLOOKUP($B8,Concepts!$C$1:$S$991,13,FALSE)</f>
        <v>Software version</v>
      </c>
      <c r="D8" s="45"/>
      <c r="E8" s="43"/>
      <c r="F8" s="43"/>
      <c r="G8" s="43"/>
      <c r="H8" s="43"/>
      <c r="I8" s="43" t="s">
        <v>2620</v>
      </c>
    </row>
    <row r="9" spans="1:9" x14ac:dyDescent="0.25">
      <c r="A9" s="6" t="s">
        <v>437</v>
      </c>
      <c r="B9" s="6" t="s">
        <v>154</v>
      </c>
      <c r="C9" s="13" t="str">
        <f>VLOOKUP($B9,Concepts!$C$1:$S$991,13,FALSE)</f>
        <v>Information about company [abstract]</v>
      </c>
      <c r="D9" s="24"/>
      <c r="E9" s="24"/>
      <c r="F9" s="25"/>
      <c r="G9" s="24"/>
      <c r="H9" s="24"/>
      <c r="I9" s="25"/>
    </row>
    <row r="10" spans="1:9" x14ac:dyDescent="0.25">
      <c r="A10" s="6" t="s">
        <v>2193</v>
      </c>
      <c r="B10" s="6" t="s">
        <v>2971</v>
      </c>
      <c r="C10" s="14" t="s">
        <v>2972</v>
      </c>
      <c r="D10" s="25"/>
      <c r="E10" s="24"/>
      <c r="F10" s="25"/>
      <c r="G10" s="24"/>
      <c r="H10" s="24"/>
      <c r="I10" s="27"/>
    </row>
    <row r="11" spans="1:9" x14ac:dyDescent="0.25">
      <c r="A11" s="6" t="s">
        <v>437</v>
      </c>
      <c r="B11" s="6" t="s">
        <v>155</v>
      </c>
      <c r="C11" s="14" t="str">
        <f>VLOOKUP($B11,Concepts!$C$1:$S$991,13,FALSE)</f>
        <v>Full registered name of company</v>
      </c>
      <c r="D11" s="24" t="s">
        <v>442</v>
      </c>
      <c r="E11" s="24"/>
      <c r="F11" s="25"/>
      <c r="G11" s="24" t="s">
        <v>1979</v>
      </c>
      <c r="H11" s="24">
        <v>168</v>
      </c>
      <c r="I11" s="24" t="s">
        <v>2620</v>
      </c>
    </row>
    <row r="12" spans="1:9" x14ac:dyDescent="0.25">
      <c r="A12" s="6" t="s">
        <v>437</v>
      </c>
      <c r="B12" s="6" t="s">
        <v>156</v>
      </c>
      <c r="C12" s="14" t="str">
        <f>VLOOKUP($B12,Concepts!$C$1:$S$991,13,FALSE)</f>
        <v>Trade name of company</v>
      </c>
      <c r="D12" s="24" t="s">
        <v>441</v>
      </c>
      <c r="E12" s="24"/>
      <c r="F12" s="25"/>
      <c r="G12" s="24"/>
      <c r="H12" s="24"/>
      <c r="I12" s="24"/>
    </row>
    <row r="13" spans="1:9" x14ac:dyDescent="0.25">
      <c r="A13" s="6" t="s">
        <v>436</v>
      </c>
      <c r="B13" s="6" t="s">
        <v>1860</v>
      </c>
      <c r="C13" s="14" t="str">
        <f>VLOOKUP($B13,Concepts!$C$1:$S$991,13,FALSE)</f>
        <v>Type of company</v>
      </c>
      <c r="D13" s="24"/>
      <c r="F13" s="24"/>
      <c r="G13" s="24"/>
      <c r="H13" s="24"/>
      <c r="I13" s="24" t="s">
        <v>2620</v>
      </c>
    </row>
    <row r="14" spans="1:9" x14ac:dyDescent="0.25">
      <c r="A14" s="6" t="s">
        <v>437</v>
      </c>
      <c r="B14" s="6" t="s">
        <v>12</v>
      </c>
      <c r="C14" s="14" t="str">
        <f>VLOOKUP($B14,Concepts!$C$1:$S$991,13,FALSE)</f>
        <v>Registration number of company</v>
      </c>
      <c r="D14" s="24" t="s">
        <v>92</v>
      </c>
      <c r="E14" s="24"/>
      <c r="F14" s="24" t="s">
        <v>2622</v>
      </c>
      <c r="G14" s="24"/>
      <c r="H14" s="24"/>
      <c r="I14" s="24" t="s">
        <v>2620</v>
      </c>
    </row>
    <row r="15" spans="1:9" s="44" customFormat="1" x14ac:dyDescent="0.25">
      <c r="A15" s="6" t="s">
        <v>437</v>
      </c>
      <c r="B15" s="6" t="s">
        <v>7037</v>
      </c>
      <c r="C15" s="42" t="str">
        <f>VLOOKUP($B15,Concepts!$C$1:$S$991,13,FALSE)</f>
        <v>Declaration of B-BBEE contributor level [abstract]</v>
      </c>
      <c r="D15" s="42"/>
      <c r="E15" s="43"/>
      <c r="F15" s="43" t="s">
        <v>7118</v>
      </c>
      <c r="G15" s="43" t="s">
        <v>7039</v>
      </c>
      <c r="H15" s="43" t="s">
        <v>7040</v>
      </c>
      <c r="I15" s="43"/>
    </row>
    <row r="16" spans="1:9" s="44" customFormat="1" x14ac:dyDescent="0.25">
      <c r="A16" s="6" t="s">
        <v>437</v>
      </c>
      <c r="B16" s="6" t="s">
        <v>7029</v>
      </c>
      <c r="C16" s="45" t="str">
        <f>VLOOKUP($B16,Concepts!$C$1:$S$991,13,FALSE)</f>
        <v>Black ownership of entity</v>
      </c>
      <c r="D16" s="45"/>
      <c r="E16" s="43"/>
      <c r="F16" s="43" t="s">
        <v>7032</v>
      </c>
      <c r="G16" s="43" t="s">
        <v>7039</v>
      </c>
      <c r="H16" s="43" t="s">
        <v>7040</v>
      </c>
      <c r="I16" s="43"/>
    </row>
    <row r="17" spans="1:9" s="44" customFormat="1" x14ac:dyDescent="0.25">
      <c r="A17" s="6" t="s">
        <v>437</v>
      </c>
      <c r="B17" s="6" t="s">
        <v>7030</v>
      </c>
      <c r="C17" s="45" t="str">
        <f>VLOOKUP($B17,Concepts!$C$1:$S$991,13,FALSE)</f>
        <v>Woman black ownership of entity</v>
      </c>
      <c r="D17" s="45"/>
      <c r="E17" s="43"/>
      <c r="F17" s="43" t="s">
        <v>7119</v>
      </c>
      <c r="G17" s="43" t="s">
        <v>7039</v>
      </c>
      <c r="H17" s="43" t="s">
        <v>7040</v>
      </c>
      <c r="I17" s="43"/>
    </row>
    <row r="18" spans="1:9" s="44" customFormat="1" x14ac:dyDescent="0.25">
      <c r="A18" s="6" t="s">
        <v>436</v>
      </c>
      <c r="B18" s="6" t="s">
        <v>7036</v>
      </c>
      <c r="C18" s="45" t="str">
        <f>VLOOKUP($B18,Concepts!$C$1:$S$991,13,FALSE)</f>
        <v>B-BBEE contributor level</v>
      </c>
      <c r="D18" s="45"/>
      <c r="E18" s="43"/>
      <c r="F18" s="43" t="s">
        <v>7033</v>
      </c>
      <c r="G18" s="43" t="s">
        <v>7039</v>
      </c>
      <c r="H18" s="43" t="s">
        <v>7040</v>
      </c>
      <c r="I18" s="43"/>
    </row>
    <row r="19" spans="1:9" x14ac:dyDescent="0.25">
      <c r="A19" s="6" t="s">
        <v>437</v>
      </c>
      <c r="B19" s="6" t="s">
        <v>275</v>
      </c>
      <c r="C19" s="14" t="str">
        <f>VLOOKUP($B19,Concepts!$C$1:$S$991,13,FALSE)</f>
        <v>Business address of company [abstract]</v>
      </c>
      <c r="D19" s="25"/>
      <c r="E19" s="24"/>
      <c r="F19" s="25"/>
      <c r="G19" s="24"/>
      <c r="H19" s="24"/>
      <c r="I19" s="24"/>
    </row>
    <row r="20" spans="1:9" x14ac:dyDescent="0.25">
      <c r="A20" s="6" t="s">
        <v>437</v>
      </c>
      <c r="B20" s="6" t="s">
        <v>276</v>
      </c>
      <c r="C20" s="15" t="str">
        <f>VLOOKUP($B20,Concepts!$C$1:$S$991,13,FALSE)</f>
        <v>Business address, street name</v>
      </c>
      <c r="D20" s="24" t="s">
        <v>250</v>
      </c>
      <c r="E20" s="24"/>
      <c r="F20" s="25"/>
      <c r="G20" s="24"/>
      <c r="H20" s="24"/>
      <c r="I20" s="24" t="s">
        <v>2620</v>
      </c>
    </row>
    <row r="21" spans="1:9" x14ac:dyDescent="0.25">
      <c r="A21" s="6" t="s">
        <v>437</v>
      </c>
      <c r="B21" s="6" t="s">
        <v>1861</v>
      </c>
      <c r="C21" s="15" t="str">
        <f>VLOOKUP($B21,Concepts!$C$1:$S$991,13,FALSE)</f>
        <v>Business address, postal code</v>
      </c>
      <c r="D21" s="24" t="s">
        <v>1805</v>
      </c>
      <c r="E21" s="24"/>
      <c r="F21" s="25"/>
      <c r="G21" s="24"/>
      <c r="H21" s="24"/>
      <c r="I21" s="24" t="s">
        <v>2620</v>
      </c>
    </row>
    <row r="22" spans="1:9" x14ac:dyDescent="0.25">
      <c r="A22" s="6" t="s">
        <v>437</v>
      </c>
      <c r="B22" s="6" t="s">
        <v>277</v>
      </c>
      <c r="C22" s="15" t="str">
        <f>VLOOKUP($B22,Concepts!$C$1:$S$991,13,FALSE)</f>
        <v>Business address, city</v>
      </c>
      <c r="D22" s="24" t="s">
        <v>251</v>
      </c>
      <c r="E22" s="24"/>
      <c r="F22" s="25"/>
      <c r="G22" s="24"/>
      <c r="H22" s="24"/>
      <c r="I22" s="24" t="s">
        <v>2620</v>
      </c>
    </row>
    <row r="23" spans="1:9" x14ac:dyDescent="0.25">
      <c r="A23" s="6" t="s">
        <v>437</v>
      </c>
      <c r="B23" s="6" t="s">
        <v>278</v>
      </c>
      <c r="C23" s="15" t="str">
        <f>VLOOKUP($B23,Concepts!$C$1:$S$991,13,FALSE)</f>
        <v>Business address, country</v>
      </c>
      <c r="D23" s="24" t="s">
        <v>252</v>
      </c>
      <c r="E23" s="24"/>
      <c r="F23" s="25"/>
      <c r="G23" s="24"/>
      <c r="H23" s="24"/>
      <c r="I23" s="24" t="s">
        <v>2620</v>
      </c>
    </row>
    <row r="24" spans="1:9" x14ac:dyDescent="0.25">
      <c r="A24" s="6" t="s">
        <v>437</v>
      </c>
      <c r="B24" s="6" t="s">
        <v>2052</v>
      </c>
      <c r="C24" s="14" t="str">
        <f>VLOOKUP($B24,Concepts!$C$1:$S$991,13,FALSE)</f>
        <v>Postal address same as business address</v>
      </c>
      <c r="D24" s="25"/>
      <c r="E24" s="24"/>
      <c r="F24" s="25"/>
      <c r="G24" s="24"/>
      <c r="H24" s="24"/>
      <c r="I24" s="24" t="s">
        <v>2620</v>
      </c>
    </row>
    <row r="25" spans="1:9" x14ac:dyDescent="0.25">
      <c r="A25" s="6" t="s">
        <v>437</v>
      </c>
      <c r="B25" s="6" t="s">
        <v>206</v>
      </c>
      <c r="C25" s="14" t="str">
        <f>VLOOKUP($B25,Concepts!$C$1:$S$991,13,FALSE)</f>
        <v>Postal address of company [abstract]</v>
      </c>
      <c r="D25" s="25"/>
      <c r="E25" s="24"/>
      <c r="F25" s="25"/>
      <c r="G25" s="24"/>
      <c r="H25" s="24"/>
      <c r="I25" s="24"/>
    </row>
    <row r="26" spans="1:9" x14ac:dyDescent="0.25">
      <c r="A26" s="6" t="s">
        <v>437</v>
      </c>
      <c r="B26" s="6" t="s">
        <v>207</v>
      </c>
      <c r="C26" s="15" t="str">
        <f>VLOOKUP($B26,Concepts!$C$1:$S$991,13,FALSE)</f>
        <v>Postal address, street name</v>
      </c>
      <c r="D26" s="24" t="s">
        <v>250</v>
      </c>
      <c r="E26" s="24"/>
      <c r="F26" s="25"/>
      <c r="G26" s="24"/>
      <c r="H26" s="24"/>
      <c r="I26" s="24"/>
    </row>
    <row r="27" spans="1:9" x14ac:dyDescent="0.25">
      <c r="A27" s="6" t="s">
        <v>437</v>
      </c>
      <c r="B27" s="6" t="s">
        <v>1862</v>
      </c>
      <c r="C27" s="15" t="str">
        <f>VLOOKUP($B27,Concepts!$C$1:$S$991,13,FALSE)</f>
        <v>Postal address, postal code</v>
      </c>
      <c r="D27" s="24" t="s">
        <v>1805</v>
      </c>
      <c r="E27" s="24"/>
      <c r="F27" s="25"/>
      <c r="G27" s="25"/>
      <c r="H27" s="24"/>
      <c r="I27" s="24"/>
    </row>
    <row r="28" spans="1:9" x14ac:dyDescent="0.25">
      <c r="A28" s="6" t="s">
        <v>437</v>
      </c>
      <c r="B28" s="6" t="s">
        <v>208</v>
      </c>
      <c r="C28" s="15" t="str">
        <f>VLOOKUP($B28,Concepts!$C$1:$S$991,13,FALSE)</f>
        <v>Postal address, city</v>
      </c>
      <c r="D28" s="24" t="s">
        <v>251</v>
      </c>
      <c r="E28" s="24"/>
      <c r="F28" s="25"/>
      <c r="G28" s="25"/>
      <c r="H28" s="24"/>
      <c r="I28" s="24"/>
    </row>
    <row r="29" spans="1:9" x14ac:dyDescent="0.25">
      <c r="A29" s="6" t="s">
        <v>437</v>
      </c>
      <c r="B29" s="6" t="s">
        <v>209</v>
      </c>
      <c r="C29" s="15" t="str">
        <f>VLOOKUP($B29,Concepts!$C$1:$S$991,13,FALSE)</f>
        <v>Postal address, country</v>
      </c>
      <c r="D29" s="24" t="s">
        <v>252</v>
      </c>
      <c r="E29" s="24"/>
      <c r="F29" s="25"/>
      <c r="G29" s="25"/>
      <c r="H29" s="24"/>
      <c r="I29" s="24"/>
    </row>
    <row r="30" spans="1:9" x14ac:dyDescent="0.25">
      <c r="A30" s="6" t="s">
        <v>2193</v>
      </c>
      <c r="B30" s="6" t="s">
        <v>302</v>
      </c>
      <c r="C30" s="14" t="s">
        <v>133</v>
      </c>
      <c r="D30" s="25" t="s">
        <v>1</v>
      </c>
      <c r="E30" s="24"/>
      <c r="F30" s="25"/>
      <c r="G30" s="25"/>
      <c r="H30" s="24"/>
      <c r="I30" s="24"/>
    </row>
    <row r="31" spans="1:9" x14ac:dyDescent="0.25">
      <c r="A31" s="6" t="s">
        <v>436</v>
      </c>
      <c r="B31" s="6" t="s">
        <v>157</v>
      </c>
      <c r="C31" s="13" t="s">
        <v>131</v>
      </c>
      <c r="D31" s="25"/>
      <c r="E31" s="24"/>
      <c r="F31" s="25"/>
      <c r="G31" s="25"/>
      <c r="H31" s="24"/>
      <c r="I31" s="24" t="s">
        <v>2620</v>
      </c>
    </row>
    <row r="32" spans="1:9" x14ac:dyDescent="0.25">
      <c r="A32" s="6" t="s">
        <v>437</v>
      </c>
      <c r="B32" s="6" t="s">
        <v>2072</v>
      </c>
      <c r="C32" s="13" t="str">
        <f>VLOOKUP($B32,Concepts!$C$1:$S$991,13,FALSE)</f>
        <v>Date of publication of financial statements</v>
      </c>
      <c r="D32" s="25"/>
      <c r="E32" s="24"/>
      <c r="F32" s="25"/>
      <c r="G32" s="24" t="s">
        <v>1948</v>
      </c>
      <c r="H32" s="24">
        <v>29</v>
      </c>
      <c r="I32" s="24" t="s">
        <v>2620</v>
      </c>
    </row>
    <row r="33" spans="1:9" x14ac:dyDescent="0.25">
      <c r="A33" s="6" t="s">
        <v>2193</v>
      </c>
      <c r="B33" s="6" t="s">
        <v>158</v>
      </c>
      <c r="C33" s="13" t="s">
        <v>129</v>
      </c>
      <c r="D33" s="25"/>
      <c r="E33" s="24"/>
      <c r="F33" s="25"/>
      <c r="G33" s="25"/>
      <c r="H33" s="24"/>
      <c r="I33" s="24" t="s">
        <v>2620</v>
      </c>
    </row>
    <row r="34" spans="1:9" x14ac:dyDescent="0.25">
      <c r="A34" s="6" t="s">
        <v>2193</v>
      </c>
      <c r="B34" s="6" t="s">
        <v>159</v>
      </c>
      <c r="C34" s="13" t="s">
        <v>125</v>
      </c>
      <c r="D34" s="25"/>
      <c r="E34" s="24"/>
      <c r="F34" s="25"/>
      <c r="G34" s="24" t="s">
        <v>1948</v>
      </c>
      <c r="H34" s="24">
        <v>29</v>
      </c>
      <c r="I34" s="24" t="s">
        <v>2620</v>
      </c>
    </row>
    <row r="35" spans="1:9" x14ac:dyDescent="0.25">
      <c r="A35" s="6" t="s">
        <v>2193</v>
      </c>
      <c r="B35" s="6" t="s">
        <v>160</v>
      </c>
      <c r="C35" s="13" t="s">
        <v>130</v>
      </c>
      <c r="D35" s="25"/>
      <c r="E35" s="24"/>
      <c r="F35" s="25"/>
      <c r="G35" s="25"/>
      <c r="H35" s="25"/>
      <c r="I35" s="24" t="s">
        <v>2620</v>
      </c>
    </row>
    <row r="36" spans="1:9" x14ac:dyDescent="0.25">
      <c r="A36" s="6" t="s">
        <v>2193</v>
      </c>
      <c r="B36" s="6" t="s">
        <v>161</v>
      </c>
      <c r="C36" s="13" t="s">
        <v>132</v>
      </c>
      <c r="D36" s="25"/>
      <c r="E36" s="24"/>
      <c r="F36" s="25"/>
      <c r="G36" s="25"/>
      <c r="H36" s="25"/>
      <c r="I36" s="24" t="s">
        <v>2620</v>
      </c>
    </row>
    <row r="37" spans="1:9" x14ac:dyDescent="0.25">
      <c r="A37" s="6" t="s">
        <v>2193</v>
      </c>
      <c r="B37" s="6" t="s">
        <v>438</v>
      </c>
      <c r="C37" s="13" t="s">
        <v>439</v>
      </c>
      <c r="D37" s="25"/>
      <c r="E37" s="24"/>
      <c r="F37" s="25"/>
      <c r="G37" s="25"/>
      <c r="H37" s="25"/>
      <c r="I37" s="24"/>
    </row>
    <row r="38" spans="1:9" x14ac:dyDescent="0.25">
      <c r="A38" s="6" t="s">
        <v>2193</v>
      </c>
      <c r="B38" s="6" t="s">
        <v>162</v>
      </c>
      <c r="C38" s="13" t="s">
        <v>135</v>
      </c>
      <c r="D38" s="25"/>
      <c r="E38" s="24"/>
      <c r="F38" s="25"/>
      <c r="G38" s="25"/>
      <c r="H38" s="25"/>
      <c r="I38" s="24"/>
    </row>
    <row r="39" spans="1:9" s="44" customFormat="1" x14ac:dyDescent="0.25">
      <c r="A39" s="6" t="s">
        <v>436</v>
      </c>
      <c r="B39" s="6" t="s">
        <v>7347</v>
      </c>
      <c r="C39" s="41" t="str">
        <f>VLOOKUP($B39,Concepts!$C$1:$S$991,13,FALSE)</f>
        <v>Type of assurance</v>
      </c>
      <c r="D39" s="42"/>
      <c r="E39" s="43"/>
      <c r="F39" s="43"/>
      <c r="G39" s="43" t="s">
        <v>1948</v>
      </c>
      <c r="H39" s="43">
        <v>29</v>
      </c>
      <c r="I39" s="24" t="s">
        <v>2620</v>
      </c>
    </row>
    <row r="40" spans="1:9" x14ac:dyDescent="0.25">
      <c r="A40" s="6" t="s">
        <v>436</v>
      </c>
      <c r="B40" s="6" t="s">
        <v>1863</v>
      </c>
      <c r="C40" s="41" t="str">
        <f>VLOOKUP($B40,Concepts!$C$1:$S$991,13,FALSE)</f>
        <v>Type of auditor's opinion</v>
      </c>
      <c r="D40" s="25"/>
      <c r="E40" s="24"/>
      <c r="F40" s="25"/>
      <c r="G40" s="25"/>
      <c r="H40" s="25"/>
      <c r="I40" s="25"/>
    </row>
    <row r="41" spans="1:9" x14ac:dyDescent="0.25">
      <c r="A41" s="6" t="s">
        <v>437</v>
      </c>
      <c r="B41" s="6" t="s">
        <v>164</v>
      </c>
      <c r="C41" s="13" t="str">
        <f>VLOOKUP($B41,Concepts!$C$1:$S$991,13,FALSE)</f>
        <v>Individual responsible for preparation or supervising preparation of financial statements [abstract]</v>
      </c>
      <c r="D41" s="25" t="s">
        <v>1</v>
      </c>
      <c r="E41" s="24"/>
      <c r="F41" s="25"/>
      <c r="G41" s="24" t="s">
        <v>1948</v>
      </c>
      <c r="H41" s="24">
        <v>29</v>
      </c>
      <c r="I41" s="24"/>
    </row>
    <row r="42" spans="1:9" x14ac:dyDescent="0.25">
      <c r="A42" s="6" t="s">
        <v>437</v>
      </c>
      <c r="B42" s="6" t="s">
        <v>165</v>
      </c>
      <c r="C42" s="14" t="str">
        <f>VLOOKUP($B42,Concepts!$C$1:$S$991,13,FALSE)</f>
        <v>Name of individual responsible for preparation or supervising preparation of financial statements</v>
      </c>
      <c r="D42" s="24" t="s">
        <v>30</v>
      </c>
      <c r="E42" s="24"/>
      <c r="F42" s="25"/>
      <c r="G42" s="24" t="s">
        <v>1948</v>
      </c>
      <c r="H42" s="24">
        <v>29</v>
      </c>
      <c r="I42" s="24" t="s">
        <v>2620</v>
      </c>
    </row>
    <row r="43" spans="1:9" x14ac:dyDescent="0.25">
      <c r="A43" s="6" t="s">
        <v>436</v>
      </c>
      <c r="B43" s="6" t="s">
        <v>166</v>
      </c>
      <c r="C43" s="14" t="str">
        <f>VLOOKUP($B43,Concepts!$C$1:$S$991,13,FALSE)</f>
        <v>Professional designation of individual responsible for preparation or supervising preparation of financial statements</v>
      </c>
      <c r="D43" s="24" t="s">
        <v>440</v>
      </c>
      <c r="F43" s="25" t="s">
        <v>55</v>
      </c>
      <c r="G43" s="24" t="s">
        <v>1948</v>
      </c>
      <c r="H43" s="24">
        <v>29</v>
      </c>
      <c r="I43" s="24" t="s">
        <v>2620</v>
      </c>
    </row>
    <row r="44" spans="1:9" x14ac:dyDescent="0.25">
      <c r="A44" s="6" t="s">
        <v>437</v>
      </c>
      <c r="B44" s="6" t="s">
        <v>167</v>
      </c>
      <c r="C44" s="13" t="str">
        <f>VLOOKUP($B44,Concepts!$C$1:$S$991,13,FALSE)</f>
        <v>Declaration of auditor's report presence</v>
      </c>
      <c r="D44" s="25"/>
      <c r="E44" s="25"/>
      <c r="F44" s="25"/>
      <c r="G44" s="24" t="s">
        <v>1948</v>
      </c>
      <c r="H44" s="24">
        <v>30</v>
      </c>
      <c r="I44" s="24" t="s">
        <v>2620</v>
      </c>
    </row>
    <row r="45" spans="1:9" x14ac:dyDescent="0.25">
      <c r="A45" s="6" t="s">
        <v>437</v>
      </c>
      <c r="B45" s="6" t="s">
        <v>168</v>
      </c>
      <c r="C45" s="13" t="str">
        <f>VLOOKUP($B45,Concepts!$C$1:$S$991,13,FALSE)</f>
        <v>Declaration of director's report presence</v>
      </c>
      <c r="D45" s="25"/>
      <c r="E45" s="25"/>
      <c r="F45" s="25"/>
      <c r="G45" s="24" t="s">
        <v>1948</v>
      </c>
      <c r="H45" s="24">
        <v>30</v>
      </c>
      <c r="I45" s="24" t="s">
        <v>2620</v>
      </c>
    </row>
    <row r="46" spans="1:9" s="9" customFormat="1" x14ac:dyDescent="0.25">
      <c r="A46" s="46" t="s">
        <v>437</v>
      </c>
      <c r="B46" s="6" t="s">
        <v>2038</v>
      </c>
      <c r="C46" s="13" t="str">
        <f>VLOOKUP($B46,Concepts!$C$1:$S$991,13,FALSE)</f>
        <v>Declaration of board's approval (AGM for co-operatives)</v>
      </c>
      <c r="D46" s="24"/>
      <c r="E46" s="24"/>
      <c r="F46" s="24"/>
      <c r="G46" s="24" t="s">
        <v>1948</v>
      </c>
      <c r="H46" s="24">
        <v>30</v>
      </c>
      <c r="I46" s="24"/>
    </row>
    <row r="47" spans="1:9" s="9" customFormat="1" x14ac:dyDescent="0.25">
      <c r="A47" s="46" t="s">
        <v>437</v>
      </c>
      <c r="B47" s="6" t="s">
        <v>1904</v>
      </c>
      <c r="C47" s="14" t="str">
        <f>VLOOKUP($B47,Concepts!$C$1:$S$991,13,FALSE)</f>
        <v>Disclosure of reasons for failure of approval [text block]</v>
      </c>
      <c r="D47" s="24"/>
      <c r="E47" s="24"/>
      <c r="F47" s="24" t="s">
        <v>1906</v>
      </c>
      <c r="G47" s="25"/>
      <c r="H47" s="25"/>
      <c r="I47" s="25"/>
    </row>
    <row r="48" spans="1:9" s="9" customFormat="1" x14ac:dyDescent="0.25">
      <c r="A48" s="46" t="s">
        <v>437</v>
      </c>
      <c r="B48" s="6" t="s">
        <v>1903</v>
      </c>
      <c r="C48" s="14" t="str">
        <f>VLOOKUP($B48,Concepts!$C$1:$S$991,13,FALSE)</f>
        <v>Disclosure of proposed actions to address situation of failure [text block]</v>
      </c>
      <c r="D48" s="24"/>
      <c r="E48" s="24"/>
      <c r="F48" s="24" t="s">
        <v>1906</v>
      </c>
      <c r="G48" s="25"/>
      <c r="H48" s="25"/>
      <c r="I48" s="25"/>
    </row>
    <row r="49" spans="1:9" s="9" customFormat="1" x14ac:dyDescent="0.25">
      <c r="A49" s="46" t="s">
        <v>437</v>
      </c>
      <c r="B49" s="6" t="s">
        <v>2200</v>
      </c>
      <c r="C49" s="14" t="str">
        <f>VLOOKUP($B49,Concepts!$C$1:$S$991,13,FALSE)</f>
        <v>Disclosure of errors or misstatements made in financial statements [text block]</v>
      </c>
      <c r="D49" s="24" t="s">
        <v>1</v>
      </c>
      <c r="E49" s="24"/>
      <c r="F49" s="24" t="s">
        <v>1906</v>
      </c>
      <c r="G49" s="25"/>
      <c r="H49" s="25"/>
      <c r="I49" s="25"/>
    </row>
    <row r="50" spans="1:9" x14ac:dyDescent="0.25">
      <c r="A50" s="6" t="s">
        <v>437</v>
      </c>
      <c r="B50" s="6" t="s">
        <v>163</v>
      </c>
      <c r="C50" s="13" t="str">
        <f>VLOOKUP($B50,Concepts!$C$1:$S$991,13,FALSE)</f>
        <v>Declaration of signature by authorised director</v>
      </c>
      <c r="D50" s="25"/>
      <c r="E50" s="25"/>
      <c r="F50" s="25"/>
      <c r="G50" s="24" t="s">
        <v>1948</v>
      </c>
      <c r="H50" s="24">
        <v>30</v>
      </c>
      <c r="I50" s="24" t="s">
        <v>2620</v>
      </c>
    </row>
    <row r="51" spans="1:9" x14ac:dyDescent="0.25">
      <c r="A51" s="6" t="s">
        <v>437</v>
      </c>
      <c r="B51" s="6" t="s">
        <v>169</v>
      </c>
      <c r="C51" s="13" t="str">
        <f>VLOOKUP($B51,Concepts!$C$1:$S$991,13,FALSE)</f>
        <v>Declaration of presentation of financial statement to first stakeholders meeting after board's approval</v>
      </c>
      <c r="D51" s="25" t="s">
        <v>1</v>
      </c>
      <c r="E51" s="25"/>
      <c r="F51" s="25"/>
      <c r="G51" s="24" t="s">
        <v>1948</v>
      </c>
      <c r="H51" s="24">
        <v>30</v>
      </c>
      <c r="I51" s="24"/>
    </row>
    <row r="52" spans="1:9" x14ac:dyDescent="0.25">
      <c r="A52" s="6" t="s">
        <v>437</v>
      </c>
      <c r="B52" s="6" t="s">
        <v>211</v>
      </c>
      <c r="C52" s="13" t="str">
        <f>VLOOKUP($B52,Concepts!$C$1:$S$991,13,FALSE)</f>
        <v>Declaration of holding company and ultimate holding company</v>
      </c>
      <c r="D52" s="25"/>
      <c r="E52" s="25"/>
      <c r="F52" s="25"/>
      <c r="G52" s="25"/>
      <c r="H52" s="25"/>
      <c r="I52" s="25"/>
    </row>
    <row r="53" spans="1:9" x14ac:dyDescent="0.25">
      <c r="A53" s="46" t="s">
        <v>437</v>
      </c>
      <c r="B53" s="6" t="s">
        <v>1864</v>
      </c>
      <c r="C53" s="13" t="str">
        <f>VLOOKUP($B53,Concepts!$C$1:$S$991,13,FALSE)</f>
        <v>Declaration of company being regulated</v>
      </c>
      <c r="D53" s="13"/>
      <c r="E53" s="13"/>
      <c r="F53" s="24" t="s">
        <v>1807</v>
      </c>
      <c r="G53" s="25"/>
      <c r="H53" s="25"/>
      <c r="I53" s="25"/>
    </row>
    <row r="54" spans="1:9" x14ac:dyDescent="0.25">
      <c r="A54" s="46" t="s">
        <v>437</v>
      </c>
      <c r="B54" s="6" t="s">
        <v>1865</v>
      </c>
      <c r="C54" s="13" t="str">
        <f>VLOOKUP($B54,Concepts!$C$1:$S$991,13,FALSE)</f>
        <v>Declaration of submitting list of persons who hold significant beneficial interests</v>
      </c>
      <c r="D54" s="13" t="s">
        <v>1</v>
      </c>
      <c r="E54" s="13"/>
      <c r="F54" s="24" t="s">
        <v>2124</v>
      </c>
      <c r="G54" s="25"/>
      <c r="H54" s="25"/>
      <c r="I54" s="24" t="s">
        <v>1</v>
      </c>
    </row>
    <row r="55" spans="1:9" x14ac:dyDescent="0.25">
      <c r="A55" s="46" t="s">
        <v>437</v>
      </c>
      <c r="B55" s="6" t="s">
        <v>2964</v>
      </c>
      <c r="C55" s="14" t="str">
        <f>VLOOKUP($B55,Concepts!$C$1:$S$991,13,FALSE)</f>
        <v>Details of persons who hold significant beneficial interest [abstract]</v>
      </c>
      <c r="D55" s="24"/>
      <c r="E55" s="13"/>
      <c r="F55" s="43" t="s">
        <v>7060</v>
      </c>
      <c r="G55" s="24" t="s">
        <v>1948</v>
      </c>
      <c r="H55" s="24" t="s">
        <v>7012</v>
      </c>
      <c r="I55" s="24" t="s">
        <v>1</v>
      </c>
    </row>
    <row r="56" spans="1:9" x14ac:dyDescent="0.25">
      <c r="A56" s="46" t="s">
        <v>437</v>
      </c>
      <c r="B56" s="6" t="s">
        <v>2965</v>
      </c>
      <c r="C56" s="15" t="str">
        <f>VLOOKUP($B56,Concepts!$C$1:$S$991,13,FALSE)</f>
        <v>Details of persons who hold significant beneficial interest [table]</v>
      </c>
      <c r="D56" s="24"/>
      <c r="E56" s="13"/>
      <c r="F56" s="24"/>
      <c r="G56" s="24"/>
      <c r="H56" s="25"/>
      <c r="I56" s="25"/>
    </row>
    <row r="57" spans="1:9" x14ac:dyDescent="0.25">
      <c r="A57" s="46" t="s">
        <v>437</v>
      </c>
      <c r="B57" s="6" t="s">
        <v>7120</v>
      </c>
      <c r="C57" s="16" t="str">
        <f>VLOOKUP($B57,Concepts!$C$1:$S$991,13,FALSE)</f>
        <v>Person who holds significant beneficial interest identifier [axis]</v>
      </c>
      <c r="D57" s="24"/>
      <c r="E57" s="13"/>
      <c r="F57" s="24"/>
      <c r="G57" s="24"/>
      <c r="H57" s="25"/>
      <c r="I57" s="25"/>
    </row>
    <row r="58" spans="1:9" x14ac:dyDescent="0.25">
      <c r="A58" s="46" t="s">
        <v>437</v>
      </c>
      <c r="B58" s="6" t="s">
        <v>7329</v>
      </c>
      <c r="C58" s="15" t="str">
        <f>VLOOKUP($B58,Concepts!$C$1:$S$991,13,FALSE)</f>
        <v>Details of persons who hold significant beneficial interest [line items]</v>
      </c>
      <c r="D58" s="24"/>
      <c r="E58" s="13"/>
      <c r="F58" s="24"/>
      <c r="G58" s="24"/>
      <c r="H58" s="25"/>
      <c r="I58" s="25"/>
    </row>
    <row r="59" spans="1:9" x14ac:dyDescent="0.25">
      <c r="A59" s="46" t="s">
        <v>437</v>
      </c>
      <c r="B59" s="6" t="s">
        <v>7122</v>
      </c>
      <c r="C59" s="16" t="str">
        <f>VLOOKUP($B59,Concepts!$C$1:$S$991,13,FALSE)</f>
        <v>Name of person who holds significant beneficial interest</v>
      </c>
      <c r="D59" s="24" t="s">
        <v>30</v>
      </c>
      <c r="E59" s="13"/>
      <c r="F59" s="24"/>
      <c r="G59" s="24" t="s">
        <v>1948</v>
      </c>
      <c r="H59" s="24" t="s">
        <v>7012</v>
      </c>
      <c r="I59" s="25"/>
    </row>
    <row r="60" spans="1:9" x14ac:dyDescent="0.25">
      <c r="A60" s="46" t="s">
        <v>436</v>
      </c>
      <c r="B60" s="6" t="s">
        <v>2966</v>
      </c>
      <c r="C60" s="16" t="str">
        <f>VLOOKUP($B60,Concepts!$C$1:$S$991,13,FALSE)</f>
        <v>Class of securities held</v>
      </c>
      <c r="D60" s="24"/>
      <c r="E60" s="13"/>
      <c r="F60" s="24"/>
      <c r="G60" s="24" t="s">
        <v>1948</v>
      </c>
      <c r="H60" s="24" t="s">
        <v>7012</v>
      </c>
      <c r="I60" s="25"/>
    </row>
    <row r="61" spans="1:9" x14ac:dyDescent="0.25">
      <c r="A61" s="46" t="s">
        <v>437</v>
      </c>
      <c r="B61" s="6" t="s">
        <v>7061</v>
      </c>
      <c r="C61" s="16" t="str">
        <f>VLOOKUP($B61,Concepts!$C$1:$S$991,13,FALSE)</f>
        <v>Description of other class of securities held</v>
      </c>
      <c r="D61" s="24"/>
      <c r="E61" s="13"/>
      <c r="F61" s="24" t="s">
        <v>7063</v>
      </c>
      <c r="G61" s="24" t="s">
        <v>1948</v>
      </c>
      <c r="H61" s="24" t="s">
        <v>7012</v>
      </c>
      <c r="I61" s="25"/>
    </row>
    <row r="62" spans="1:9" x14ac:dyDescent="0.25">
      <c r="A62" s="46" t="s">
        <v>437</v>
      </c>
      <c r="B62" s="6" t="s">
        <v>2967</v>
      </c>
      <c r="C62" s="16" t="str">
        <f>VLOOKUP($B62,Concepts!$C$1:$S$991,13,FALSE)</f>
        <v>Number of securities held</v>
      </c>
      <c r="D62" s="24"/>
      <c r="E62" s="13"/>
      <c r="F62" s="24" t="s">
        <v>7054</v>
      </c>
      <c r="G62" s="24" t="s">
        <v>1948</v>
      </c>
      <c r="H62" s="24" t="s">
        <v>7012</v>
      </c>
      <c r="I62" s="25"/>
    </row>
    <row r="63" spans="1:9" x14ac:dyDescent="0.25">
      <c r="A63" s="46" t="s">
        <v>437</v>
      </c>
      <c r="B63" s="6" t="s">
        <v>2968</v>
      </c>
      <c r="C63" s="16" t="str">
        <f>VLOOKUP($B63,Concepts!$C$1:$S$991,13,FALSE)</f>
        <v>Extent of beneficial interest</v>
      </c>
      <c r="D63" s="24"/>
      <c r="E63" s="13"/>
      <c r="F63" s="24" t="s">
        <v>7055</v>
      </c>
      <c r="G63" s="24" t="s">
        <v>1948</v>
      </c>
      <c r="H63" s="24" t="s">
        <v>7012</v>
      </c>
      <c r="I63" s="25"/>
    </row>
    <row r="64" spans="1:9" x14ac:dyDescent="0.25">
      <c r="A64" s="46" t="s">
        <v>437</v>
      </c>
      <c r="B64" s="6" t="s">
        <v>2053</v>
      </c>
      <c r="C64" s="13" t="str">
        <f>VLOOKUP($B64,Concepts!$C$1:$S$991,13,FALSE)</f>
        <v>Shares offered to public</v>
      </c>
      <c r="D64" s="13"/>
      <c r="E64" s="13"/>
      <c r="F64" s="13"/>
      <c r="G64" s="24" t="s">
        <v>1948</v>
      </c>
      <c r="H64" s="24">
        <v>95</v>
      </c>
      <c r="I64" s="24"/>
    </row>
    <row r="65" spans="1:9" x14ac:dyDescent="0.25">
      <c r="A65" s="46" t="s">
        <v>437</v>
      </c>
      <c r="B65" s="6" t="s">
        <v>2015</v>
      </c>
      <c r="C65" s="13" t="str">
        <f>VLOOKUP($B65,Concepts!$C$1:$S$991,13,FALSE)</f>
        <v>Solvency and Liquidity tests satisfied</v>
      </c>
      <c r="D65" s="24"/>
      <c r="E65" s="24"/>
      <c r="F65" s="24"/>
      <c r="G65" s="24"/>
      <c r="H65" s="24"/>
      <c r="I65" s="24"/>
    </row>
    <row r="66" spans="1:9" x14ac:dyDescent="0.25">
      <c r="A66" s="46" t="s">
        <v>436</v>
      </c>
      <c r="B66" s="6" t="s">
        <v>2016</v>
      </c>
      <c r="C66" s="14" t="str">
        <f>VLOOKUP($B66,Concepts!$C$1:$S$991,13,FALSE)</f>
        <v>Financial assistance for subscription of securities</v>
      </c>
      <c r="D66" s="24"/>
      <c r="E66" s="24"/>
      <c r="F66" s="24"/>
      <c r="G66" s="24" t="s">
        <v>1948</v>
      </c>
      <c r="H66" s="24">
        <v>44</v>
      </c>
      <c r="I66" s="24"/>
    </row>
    <row r="67" spans="1:9" x14ac:dyDescent="0.25">
      <c r="A67" s="46" t="s">
        <v>436</v>
      </c>
      <c r="B67" s="6" t="s">
        <v>2017</v>
      </c>
      <c r="C67" s="14" t="str">
        <f>VLOOKUP($B67,Concepts!$C$1:$S$991,13,FALSE)</f>
        <v>Loans granted or other financial assistance to directors</v>
      </c>
      <c r="D67" s="24"/>
      <c r="E67" s="24"/>
      <c r="F67" s="24"/>
      <c r="G67" s="24" t="s">
        <v>1948</v>
      </c>
      <c r="H67" s="24">
        <v>45</v>
      </c>
      <c r="I67" s="24"/>
    </row>
    <row r="68" spans="1:9" x14ac:dyDescent="0.25">
      <c r="A68" s="46" t="s">
        <v>436</v>
      </c>
      <c r="B68" s="6" t="s">
        <v>2018</v>
      </c>
      <c r="C68" s="14" t="str">
        <f>VLOOKUP($B68,Concepts!$C$1:$S$991,13,FALSE)</f>
        <v>Distributions to shareholders authorised by board</v>
      </c>
      <c r="D68" s="24"/>
      <c r="E68" s="24"/>
      <c r="F68" s="24"/>
      <c r="G68" s="24" t="s">
        <v>1948</v>
      </c>
      <c r="H68" s="24">
        <v>46</v>
      </c>
      <c r="I68" s="24"/>
    </row>
    <row r="69" spans="1:9" x14ac:dyDescent="0.25">
      <c r="A69" s="46" t="s">
        <v>436</v>
      </c>
      <c r="B69" s="6" t="s">
        <v>2019</v>
      </c>
      <c r="C69" s="14" t="str">
        <f>VLOOKUP($B69,Concepts!$C$1:$S$991,13,FALSE)</f>
        <v>Capitalization of shares</v>
      </c>
      <c r="D69" s="24"/>
      <c r="E69" s="24"/>
      <c r="F69" s="24"/>
      <c r="G69" s="24" t="s">
        <v>1948</v>
      </c>
      <c r="H69" s="24">
        <v>47</v>
      </c>
      <c r="I69" s="24"/>
    </row>
    <row r="70" spans="1:9" x14ac:dyDescent="0.25">
      <c r="A70" s="46" t="s">
        <v>436</v>
      </c>
      <c r="B70" s="6" t="s">
        <v>2055</v>
      </c>
      <c r="C70" s="14" t="str">
        <f>VLOOKUP($B70,Concepts!$C$1:$S$991,13,FALSE)</f>
        <v xml:space="preserve">Company or subsidiary acquiring company's shares </v>
      </c>
      <c r="D70" s="24"/>
      <c r="E70" s="24"/>
      <c r="F70" s="24" t="s">
        <v>2028</v>
      </c>
      <c r="G70" s="24" t="s">
        <v>1948</v>
      </c>
      <c r="H70" s="24">
        <v>48</v>
      </c>
      <c r="I70" s="24"/>
    </row>
    <row r="71" spans="1:9" x14ac:dyDescent="0.25">
      <c r="A71" s="46" t="s">
        <v>436</v>
      </c>
      <c r="B71" s="6" t="s">
        <v>2020</v>
      </c>
      <c r="C71" s="14" t="str">
        <f>VLOOKUP($B71,Concepts!$C$1:$S$991,13,FALSE)</f>
        <v>Amalgamations or Mergers</v>
      </c>
      <c r="D71" s="24"/>
      <c r="E71" s="24"/>
      <c r="F71" s="24"/>
      <c r="G71" s="24" t="s">
        <v>1948</v>
      </c>
      <c r="H71" s="24">
        <v>113</v>
      </c>
      <c r="I71" s="24"/>
    </row>
    <row r="72" spans="1:9" x14ac:dyDescent="0.25">
      <c r="A72" s="46" t="s">
        <v>436</v>
      </c>
      <c r="B72" s="6" t="s">
        <v>2021</v>
      </c>
      <c r="C72" s="14" t="str">
        <f>VLOOKUP($B72,Concepts!$C$1:$S$991,13,FALSE)</f>
        <v>Transfer by company of money or other property other than own shares</v>
      </c>
      <c r="D72" s="24"/>
      <c r="E72" s="24"/>
      <c r="F72" s="24"/>
      <c r="G72" s="24"/>
      <c r="H72" s="24"/>
      <c r="I72" s="24"/>
    </row>
    <row r="73" spans="1:9" x14ac:dyDescent="0.25">
      <c r="A73" s="46" t="s">
        <v>436</v>
      </c>
      <c r="B73" s="6" t="s">
        <v>2022</v>
      </c>
      <c r="C73" s="14" t="str">
        <f>VLOOKUP($B73,Concepts!$C$1:$S$991,13,FALSE)</f>
        <v>Other reason</v>
      </c>
      <c r="D73" s="24"/>
      <c r="E73" s="24"/>
      <c r="F73" s="24"/>
      <c r="G73" s="24"/>
      <c r="H73" s="24"/>
      <c r="I73" s="24"/>
    </row>
    <row r="74" spans="1:9" x14ac:dyDescent="0.25">
      <c r="A74" s="46" t="s">
        <v>437</v>
      </c>
      <c r="B74" s="6" t="s">
        <v>2023</v>
      </c>
      <c r="C74" s="14" t="str">
        <f>VLOOKUP($B74,Concepts!$C$1:$S$991,13,FALSE)</f>
        <v>Description of other reason</v>
      </c>
      <c r="D74" s="24"/>
      <c r="E74" s="24"/>
      <c r="F74" s="24"/>
      <c r="G74" s="24"/>
      <c r="H74" s="24"/>
      <c r="I74" s="24"/>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zoomScale="85" zoomScaleNormal="85" workbookViewId="0"/>
  </sheetViews>
  <sheetFormatPr defaultColWidth="9.140625" defaultRowHeight="15" x14ac:dyDescent="0.25"/>
  <cols>
    <col min="1" max="1" width="13.140625" style="26" customWidth="1"/>
    <col min="2" max="2" width="118.5703125" style="26" bestFit="1" customWidth="1"/>
    <col min="3" max="3" width="127.7109375" style="26" customWidth="1"/>
    <col min="4" max="4" width="22.85546875" style="26" bestFit="1" customWidth="1"/>
    <col min="5" max="5" width="9" style="26" customWidth="1"/>
    <col min="6" max="16384" width="9.140625" style="26"/>
  </cols>
  <sheetData>
    <row r="1" spans="1:4" x14ac:dyDescent="0.25">
      <c r="A1" s="28" t="s">
        <v>0</v>
      </c>
      <c r="B1" s="2" t="s">
        <v>443</v>
      </c>
    </row>
    <row r="2" spans="1:4" x14ac:dyDescent="0.25">
      <c r="A2" s="28" t="s">
        <v>6960</v>
      </c>
      <c r="B2" s="2" t="str">
        <f>CONCATENATE("https://xbrl.cipc.co.za/taxonomy/role/",MID(B3,2,7),"/",B1)</f>
        <v>https://xbrl.cipc.co.za/taxonomy/role/210.000/StatementOfFinancialPositionCurentNoncurrent</v>
      </c>
    </row>
    <row r="3" spans="1:4" x14ac:dyDescent="0.25">
      <c r="A3" s="28" t="s">
        <v>6961</v>
      </c>
      <c r="B3" s="2" t="s">
        <v>444</v>
      </c>
    </row>
    <row r="4" spans="1:4" x14ac:dyDescent="0.25">
      <c r="A4" s="29" t="s">
        <v>4</v>
      </c>
      <c r="B4" s="29" t="s">
        <v>5</v>
      </c>
      <c r="C4" s="29" t="s">
        <v>6</v>
      </c>
      <c r="D4" s="29" t="s">
        <v>2630</v>
      </c>
    </row>
    <row r="5" spans="1:4" x14ac:dyDescent="0.25">
      <c r="A5" s="6" t="s">
        <v>437</v>
      </c>
      <c r="B5" t="s">
        <v>2203</v>
      </c>
      <c r="C5" s="24" t="str">
        <f>VLOOKUP(B5,Concepts!C:O,13,FALSE)</f>
        <v>Statement of financial position [text block]</v>
      </c>
      <c r="D5" s="24"/>
    </row>
    <row r="6" spans="1:4" x14ac:dyDescent="0.25">
      <c r="A6" s="6" t="s">
        <v>37</v>
      </c>
      <c r="B6" s="6" t="s">
        <v>445</v>
      </c>
      <c r="C6" s="11" t="s">
        <v>446</v>
      </c>
      <c r="D6" s="11"/>
    </row>
    <row r="7" spans="1:4" x14ac:dyDescent="0.25">
      <c r="A7" s="6" t="s">
        <v>37</v>
      </c>
      <c r="B7" s="6" t="s">
        <v>447</v>
      </c>
      <c r="C7" s="17" t="s">
        <v>448</v>
      </c>
      <c r="D7" s="17"/>
    </row>
    <row r="8" spans="1:4" x14ac:dyDescent="0.25">
      <c r="A8" s="6" t="s">
        <v>37</v>
      </c>
      <c r="B8" s="6" t="s">
        <v>449</v>
      </c>
      <c r="C8" s="18" t="s">
        <v>450</v>
      </c>
      <c r="D8" s="18"/>
    </row>
    <row r="9" spans="1:4" x14ac:dyDescent="0.25">
      <c r="A9" s="6" t="s">
        <v>7660</v>
      </c>
      <c r="B9" s="6" t="s">
        <v>7380</v>
      </c>
      <c r="C9" s="19" t="str">
        <f>VLOOKUP($B9,Concepts!C:O,13,FALSE)</f>
        <v>Heritage assets</v>
      </c>
      <c r="D9" s="19"/>
    </row>
    <row r="10" spans="1:4" x14ac:dyDescent="0.25">
      <c r="A10" s="6" t="s">
        <v>37</v>
      </c>
      <c r="B10" s="6" t="s">
        <v>9190</v>
      </c>
      <c r="C10" s="19" t="s">
        <v>9191</v>
      </c>
      <c r="D10" s="19" t="s">
        <v>1</v>
      </c>
    </row>
    <row r="11" spans="1:4" x14ac:dyDescent="0.25">
      <c r="A11" s="6" t="s">
        <v>37</v>
      </c>
      <c r="B11" s="6" t="s">
        <v>451</v>
      </c>
      <c r="C11" s="19" t="s">
        <v>452</v>
      </c>
      <c r="D11" s="19"/>
    </row>
    <row r="12" spans="1:4" x14ac:dyDescent="0.25">
      <c r="A12" s="6" t="s">
        <v>37</v>
      </c>
      <c r="B12" s="6" t="s">
        <v>9192</v>
      </c>
      <c r="C12" s="19" t="s">
        <v>9193</v>
      </c>
      <c r="D12" s="19" t="s">
        <v>1</v>
      </c>
    </row>
    <row r="13" spans="1:4" x14ac:dyDescent="0.25">
      <c r="A13" s="6" t="s">
        <v>37</v>
      </c>
      <c r="B13" s="6" t="s">
        <v>453</v>
      </c>
      <c r="C13" s="19" t="s">
        <v>454</v>
      </c>
      <c r="D13" s="19"/>
    </row>
    <row r="14" spans="1:4" x14ac:dyDescent="0.25">
      <c r="A14" s="6" t="s">
        <v>7660</v>
      </c>
      <c r="B14" s="6" t="s">
        <v>7376</v>
      </c>
      <c r="C14" s="19" t="str">
        <f>VLOOKUP($B14,Concepts!C:O,13,FALSE)</f>
        <v>Intangible assets</v>
      </c>
      <c r="D14" s="19"/>
    </row>
    <row r="15" spans="1:4" x14ac:dyDescent="0.25">
      <c r="A15" s="6" t="s">
        <v>37</v>
      </c>
      <c r="B15" s="6" t="s">
        <v>455</v>
      </c>
      <c r="C15" s="19" t="s">
        <v>456</v>
      </c>
      <c r="D15" s="19"/>
    </row>
    <row r="16" spans="1:4" x14ac:dyDescent="0.25">
      <c r="A16" s="6" t="s">
        <v>37</v>
      </c>
      <c r="B16" s="6" t="s">
        <v>457</v>
      </c>
      <c r="C16" s="19" t="s">
        <v>458</v>
      </c>
      <c r="D16" s="19"/>
    </row>
    <row r="17" spans="1:4" x14ac:dyDescent="0.25">
      <c r="A17" s="6" t="s">
        <v>7660</v>
      </c>
      <c r="B17" s="6" t="s">
        <v>7555</v>
      </c>
      <c r="C17" s="67" t="str">
        <f>VLOOKUP($B17,Concepts!C:O,13,FALSE)</f>
        <v>Investments in controlled entities</v>
      </c>
      <c r="D17" s="67"/>
    </row>
    <row r="18" spans="1:4" x14ac:dyDescent="0.25">
      <c r="A18" s="6" t="s">
        <v>7660</v>
      </c>
      <c r="B18" s="6" t="s">
        <v>7385</v>
      </c>
      <c r="C18" s="19" t="str">
        <f>VLOOKUP($B18,Concepts!C:O,13,FALSE)</f>
        <v>Non-current cash-generating assets</v>
      </c>
      <c r="D18" s="19"/>
    </row>
    <row r="19" spans="1:4" x14ac:dyDescent="0.25">
      <c r="A19" s="6" t="s">
        <v>7660</v>
      </c>
      <c r="B19" s="6" t="s">
        <v>7386</v>
      </c>
      <c r="C19" s="19" t="str">
        <f>VLOOKUP($B19,Concepts!C:O,13,FALSE)</f>
        <v>Non-current non-cash-generating assets</v>
      </c>
      <c r="D19" s="19"/>
    </row>
    <row r="20" spans="1:4" ht="13.5" customHeight="1" x14ac:dyDescent="0.25">
      <c r="A20" s="6" t="s">
        <v>37</v>
      </c>
      <c r="B20" s="6" t="s">
        <v>459</v>
      </c>
      <c r="C20" s="19" t="s">
        <v>460</v>
      </c>
      <c r="D20" s="19"/>
    </row>
    <row r="21" spans="1:4" ht="13.5" customHeight="1" x14ac:dyDescent="0.25">
      <c r="A21" s="6" t="s">
        <v>7660</v>
      </c>
      <c r="B21" s="6" t="s">
        <v>7442</v>
      </c>
      <c r="C21" s="20" t="str">
        <f>VLOOKUP($B21,Concepts!C:O,13,FALSE)</f>
        <v>Zoo animals</v>
      </c>
      <c r="D21" s="20"/>
    </row>
    <row r="22" spans="1:4" ht="13.5" customHeight="1" x14ac:dyDescent="0.25">
      <c r="A22" s="6" t="s">
        <v>7660</v>
      </c>
      <c r="B22" s="6" t="s">
        <v>8187</v>
      </c>
      <c r="C22" s="20" t="str">
        <f>VLOOKUP($B22,Concepts!C:O,13,FALSE)</f>
        <v>Living resource</v>
      </c>
      <c r="D22" s="20"/>
    </row>
    <row r="23" spans="1:4" ht="13.5" customHeight="1" x14ac:dyDescent="0.25">
      <c r="A23" s="6" t="s">
        <v>7660</v>
      </c>
      <c r="B23" s="6" t="s">
        <v>8189</v>
      </c>
      <c r="C23" s="20" t="str">
        <f>VLOOKUP($B23,Concepts!C:O,13,FALSE)</f>
        <v>Service concession assets</v>
      </c>
      <c r="D23" s="20"/>
    </row>
    <row r="24" spans="1:4" x14ac:dyDescent="0.25">
      <c r="A24" s="6" t="s">
        <v>437</v>
      </c>
      <c r="B24" s="6" t="s">
        <v>7137</v>
      </c>
      <c r="C24" s="19" t="str">
        <f>VLOOKUP($B24,Concepts!C:O,13,FALSE)</f>
        <v>Non-current loans and advances</v>
      </c>
      <c r="D24" s="19"/>
    </row>
    <row r="25" spans="1:4" x14ac:dyDescent="0.25">
      <c r="A25" s="6" t="s">
        <v>437</v>
      </c>
      <c r="B25" s="6" t="s">
        <v>7317</v>
      </c>
      <c r="C25" s="20" t="str">
        <f>VLOOKUP($B25,Concepts!C:O,13,FALSE)</f>
        <v>Non-current marketable loans and advances</v>
      </c>
      <c r="D25" s="20"/>
    </row>
    <row r="26" spans="1:4" ht="13.5" customHeight="1" x14ac:dyDescent="0.25">
      <c r="A26" s="6" t="s">
        <v>7660</v>
      </c>
      <c r="B26" s="6" t="s">
        <v>7390</v>
      </c>
      <c r="C26" s="20" t="str">
        <f>VLOOKUP($B26,Concepts!C:O,13,FALSE)</f>
        <v>Non-current concessionary loans</v>
      </c>
      <c r="D26" s="20"/>
    </row>
    <row r="27" spans="1:4" ht="13.5" customHeight="1" x14ac:dyDescent="0.25">
      <c r="A27" s="6" t="s">
        <v>7660</v>
      </c>
      <c r="B27" s="6" t="s">
        <v>7405</v>
      </c>
      <c r="C27" s="20" t="str">
        <f>VLOOKUP($B27,Concepts!C:O,13,FALSE)</f>
        <v>Non-current non-concessionary loans</v>
      </c>
      <c r="D27" s="20"/>
    </row>
    <row r="28" spans="1:4" ht="13.5" customHeight="1" x14ac:dyDescent="0.25">
      <c r="A28" s="6" t="s">
        <v>7660</v>
      </c>
      <c r="B28" s="6" t="s">
        <v>7901</v>
      </c>
      <c r="C28" s="20" t="str">
        <f>VLOOKUP($B28,Concepts!C:O,13,FALSE)</f>
        <v>Non-current loans for construction projects, assets</v>
      </c>
      <c r="D28" s="20"/>
    </row>
    <row r="29" spans="1:4" ht="13.5" customHeight="1" x14ac:dyDescent="0.25">
      <c r="A29" s="6" t="s">
        <v>7660</v>
      </c>
      <c r="B29" s="6" t="s">
        <v>7465</v>
      </c>
      <c r="C29" s="20" t="str">
        <f>VLOOKUP($B29,Concepts!C:O,13,FALSE)</f>
        <v>Non-current loans to economic entities</v>
      </c>
      <c r="D29" s="20"/>
    </row>
    <row r="30" spans="1:4" x14ac:dyDescent="0.25">
      <c r="A30" s="6" t="s">
        <v>7660</v>
      </c>
      <c r="B30" s="6" t="s">
        <v>7447</v>
      </c>
      <c r="C30" s="19" t="str">
        <f>VLOOKUP($B30,Concepts!C:O,13,FALSE)</f>
        <v>Non-current lease assets</v>
      </c>
      <c r="D30" s="19"/>
    </row>
    <row r="31" spans="1:4" x14ac:dyDescent="0.25">
      <c r="A31" s="6" t="s">
        <v>7660</v>
      </c>
      <c r="B31" s="6" t="s">
        <v>7453</v>
      </c>
      <c r="C31" s="19" t="str">
        <f>VLOOKUP($B31,Concepts!C:O,13,FALSE)</f>
        <v>Non-current operating lease assets</v>
      </c>
      <c r="D31" s="20"/>
    </row>
    <row r="32" spans="1:4" x14ac:dyDescent="0.25">
      <c r="A32" s="6" t="s">
        <v>7660</v>
      </c>
      <c r="B32" s="6" t="s">
        <v>7458</v>
      </c>
      <c r="C32" s="19" t="str">
        <f>VLOOKUP($B32,Concepts!C:O,13,FALSE)</f>
        <v>Non-current finance lease assets</v>
      </c>
      <c r="D32" s="20"/>
    </row>
    <row r="33" spans="1:4" x14ac:dyDescent="0.25">
      <c r="A33" s="6" t="s">
        <v>437</v>
      </c>
      <c r="B33" s="6" t="s">
        <v>7124</v>
      </c>
      <c r="C33" s="19" t="str">
        <f>VLOOKUP($B33,Concepts!C:O,13,FALSE)</f>
        <v>Non-current reinsurance assets</v>
      </c>
      <c r="D33" s="19"/>
    </row>
    <row r="34" spans="1:4" x14ac:dyDescent="0.25">
      <c r="A34" s="6" t="s">
        <v>437</v>
      </c>
      <c r="B34" s="6" t="s">
        <v>7332</v>
      </c>
      <c r="C34" s="19" t="str">
        <f>VLOOKUP($B34,Concepts!C:O,13,FALSE)</f>
        <v>Non-current deferred acquisition costs</v>
      </c>
      <c r="D34" s="19"/>
    </row>
    <row r="35" spans="1:4" x14ac:dyDescent="0.25">
      <c r="A35" s="6" t="s">
        <v>37</v>
      </c>
      <c r="B35" s="6" t="s">
        <v>462</v>
      </c>
      <c r="C35" s="19" t="s">
        <v>463</v>
      </c>
      <c r="D35" s="19"/>
    </row>
    <row r="36" spans="1:4" x14ac:dyDescent="0.25">
      <c r="A36" s="6" t="s">
        <v>37</v>
      </c>
      <c r="B36" s="6" t="s">
        <v>464</v>
      </c>
      <c r="C36" s="19" t="s">
        <v>465</v>
      </c>
      <c r="D36" s="19"/>
    </row>
    <row r="37" spans="1:4" x14ac:dyDescent="0.25">
      <c r="A37" s="6" t="s">
        <v>37</v>
      </c>
      <c r="B37" s="6" t="s">
        <v>466</v>
      </c>
      <c r="C37" s="19" t="s">
        <v>467</v>
      </c>
      <c r="D37" s="19"/>
    </row>
    <row r="38" spans="1:4" x14ac:dyDescent="0.25">
      <c r="A38" s="6" t="s">
        <v>37</v>
      </c>
      <c r="B38" s="6" t="s">
        <v>468</v>
      </c>
      <c r="C38" s="19" t="s">
        <v>469</v>
      </c>
      <c r="D38" s="19"/>
    </row>
    <row r="39" spans="1:4" x14ac:dyDescent="0.25">
      <c r="A39" s="6" t="s">
        <v>437</v>
      </c>
      <c r="B39" s="6" t="s">
        <v>7304</v>
      </c>
      <c r="C39" s="19" t="str">
        <f>VLOOKUP($B39,Concepts!C:O,13,FALSE)</f>
        <v>Non-current investment securities</v>
      </c>
      <c r="D39" s="19"/>
    </row>
    <row r="40" spans="1:4" x14ac:dyDescent="0.25">
      <c r="A40" s="6" t="s">
        <v>37</v>
      </c>
      <c r="B40" s="6" t="s">
        <v>470</v>
      </c>
      <c r="C40" s="19" t="s">
        <v>471</v>
      </c>
      <c r="D40" s="19"/>
    </row>
    <row r="41" spans="1:4" x14ac:dyDescent="0.25">
      <c r="A41" s="6" t="s">
        <v>437</v>
      </c>
      <c r="B41" s="6" t="s">
        <v>7301</v>
      </c>
      <c r="C41" s="19" t="str">
        <f>VLOOKUP($B41,Concepts!C:O,13,FALSE)</f>
        <v>Non-current commodities</v>
      </c>
      <c r="D41" s="19"/>
    </row>
    <row r="42" spans="1:4" x14ac:dyDescent="0.25">
      <c r="A42" s="6" t="s">
        <v>37</v>
      </c>
      <c r="B42" s="6" t="s">
        <v>472</v>
      </c>
      <c r="C42" s="19" t="s">
        <v>473</v>
      </c>
      <c r="D42" s="19" t="s">
        <v>1</v>
      </c>
    </row>
    <row r="43" spans="1:4" x14ac:dyDescent="0.25">
      <c r="A43" s="6" t="s">
        <v>7660</v>
      </c>
      <c r="B43" s="6" t="s">
        <v>7368</v>
      </c>
      <c r="C43" s="19" t="str">
        <f>VLOOKUP($B43,Concepts!C:O,13,FALSE)</f>
        <v>Non-current receivables from exchange transactions</v>
      </c>
      <c r="D43" s="19"/>
    </row>
    <row r="44" spans="1:4" x14ac:dyDescent="0.25">
      <c r="A44" s="6" t="s">
        <v>7660</v>
      </c>
      <c r="B44" s="6" t="s">
        <v>7863</v>
      </c>
      <c r="C44" s="19" t="str">
        <f>VLOOKUP($B44,Concepts!C:O,13,FALSE)</f>
        <v>Non-current receivables from non-exchange transactions</v>
      </c>
      <c r="D44" s="19"/>
    </row>
    <row r="45" spans="1:4" x14ac:dyDescent="0.25">
      <c r="A45" s="6" t="s">
        <v>7660</v>
      </c>
      <c r="B45" s="6" t="s">
        <v>7373</v>
      </c>
      <c r="C45" s="19" t="str">
        <f>VLOOKUP($B45,Concepts!C:O,13,FALSE)</f>
        <v>Non-current statutory receivables from exchange transactions</v>
      </c>
      <c r="D45" s="19"/>
    </row>
    <row r="46" spans="1:4" x14ac:dyDescent="0.25">
      <c r="A46" s="6" t="s">
        <v>7660</v>
      </c>
      <c r="B46" s="6" t="s">
        <v>7864</v>
      </c>
      <c r="C46" s="19" t="str">
        <f>VLOOKUP($B46,Concepts!C:O,13,FALSE)</f>
        <v>Non-current statutory receivables from non-exchange transactions</v>
      </c>
      <c r="D46" s="19"/>
    </row>
    <row r="47" spans="1:4" x14ac:dyDescent="0.25">
      <c r="A47" s="6" t="s">
        <v>37</v>
      </c>
      <c r="B47" s="6" t="s">
        <v>474</v>
      </c>
      <c r="C47" s="19" t="s">
        <v>475</v>
      </c>
      <c r="D47" s="19"/>
    </row>
    <row r="48" spans="1:4" x14ac:dyDescent="0.25">
      <c r="A48" s="6" t="s">
        <v>37</v>
      </c>
      <c r="B48" s="6" t="s">
        <v>476</v>
      </c>
      <c r="C48" s="18" t="s">
        <v>477</v>
      </c>
      <c r="D48" s="18"/>
    </row>
    <row r="49" spans="1:4" x14ac:dyDescent="0.25">
      <c r="A49" s="6" t="s">
        <v>37</v>
      </c>
      <c r="B49" s="6" t="s">
        <v>478</v>
      </c>
      <c r="C49" s="19" t="s">
        <v>479</v>
      </c>
      <c r="D49" s="19"/>
    </row>
    <row r="50" spans="1:4" x14ac:dyDescent="0.25">
      <c r="A50" s="6" t="s">
        <v>37</v>
      </c>
      <c r="B50" s="6" t="s">
        <v>481</v>
      </c>
      <c r="C50" s="19" t="s">
        <v>482</v>
      </c>
      <c r="D50" s="19"/>
    </row>
    <row r="51" spans="1:4" x14ac:dyDescent="0.25">
      <c r="A51" s="6" t="s">
        <v>37</v>
      </c>
      <c r="B51" s="6" t="s">
        <v>483</v>
      </c>
      <c r="C51" s="19" t="s">
        <v>484</v>
      </c>
      <c r="D51" s="19"/>
    </row>
    <row r="52" spans="1:4" x14ac:dyDescent="0.25">
      <c r="A52" s="6" t="s">
        <v>7660</v>
      </c>
      <c r="B52" s="6" t="s">
        <v>7387</v>
      </c>
      <c r="C52" s="19" t="str">
        <f>VLOOKUP($B52,Concepts!C:O,13,FALSE)</f>
        <v>Current cash-generating assets</v>
      </c>
      <c r="D52" s="19"/>
    </row>
    <row r="53" spans="1:4" ht="15.75" customHeight="1" x14ac:dyDescent="0.25">
      <c r="A53" s="6" t="s">
        <v>7660</v>
      </c>
      <c r="B53" s="6" t="s">
        <v>7388</v>
      </c>
      <c r="C53" s="19" t="str">
        <f>VLOOKUP($B53,Concepts!C:O,13,FALSE)</f>
        <v>Current non-cash-generating assets</v>
      </c>
      <c r="D53" s="19"/>
    </row>
    <row r="54" spans="1:4" x14ac:dyDescent="0.25">
      <c r="A54" s="6" t="s">
        <v>437</v>
      </c>
      <c r="B54" s="6" t="s">
        <v>7138</v>
      </c>
      <c r="C54" s="19" t="str">
        <f>VLOOKUP($B54,Concepts!C:O,13,FALSE)</f>
        <v>Current loans and advances</v>
      </c>
      <c r="D54" s="19"/>
    </row>
    <row r="55" spans="1:4" x14ac:dyDescent="0.25">
      <c r="A55" s="6" t="s">
        <v>437</v>
      </c>
      <c r="B55" s="6" t="s">
        <v>7316</v>
      </c>
      <c r="C55" s="20" t="str">
        <f>VLOOKUP($B55,Concepts!C:O,13,FALSE)</f>
        <v>Current marketable loans and advances</v>
      </c>
      <c r="D55" s="20"/>
    </row>
    <row r="56" spans="1:4" x14ac:dyDescent="0.25">
      <c r="A56" s="6" t="s">
        <v>7660</v>
      </c>
      <c r="B56" s="6" t="s">
        <v>7392</v>
      </c>
      <c r="C56" s="20" t="str">
        <f>VLOOKUP($B56,Concepts!C:O,13,FALSE)</f>
        <v>Current concessionary loans</v>
      </c>
      <c r="D56" s="20"/>
    </row>
    <row r="57" spans="1:4" ht="13.5" customHeight="1" x14ac:dyDescent="0.25">
      <c r="A57" s="6" t="s">
        <v>7660</v>
      </c>
      <c r="B57" s="6" t="s">
        <v>7427</v>
      </c>
      <c r="C57" s="20" t="str">
        <f>VLOOKUP($B57,Concepts!C:O,13,FALSE)</f>
        <v>Current non-concessionary loans</v>
      </c>
      <c r="D57" s="20"/>
    </row>
    <row r="58" spans="1:4" ht="13.5" customHeight="1" x14ac:dyDescent="0.25">
      <c r="A58" s="6" t="s">
        <v>7660</v>
      </c>
      <c r="B58" s="6" t="s">
        <v>7907</v>
      </c>
      <c r="C58" s="20" t="str">
        <f>VLOOKUP($B58,Concepts!C:O,13,FALSE)</f>
        <v>Current loans for construction projects, assets</v>
      </c>
      <c r="D58" s="20"/>
    </row>
    <row r="59" spans="1:4" x14ac:dyDescent="0.25">
      <c r="A59" s="6" t="s">
        <v>7660</v>
      </c>
      <c r="B59" s="6" t="s">
        <v>7468</v>
      </c>
      <c r="C59" s="20" t="str">
        <f>VLOOKUP($B59,Concepts!C:O,13,FALSE)</f>
        <v>Current loans to economic entities</v>
      </c>
      <c r="D59" s="19"/>
    </row>
    <row r="60" spans="1:4" x14ac:dyDescent="0.25">
      <c r="A60" s="6" t="s">
        <v>437</v>
      </c>
      <c r="B60" s="6" t="s">
        <v>7128</v>
      </c>
      <c r="C60" s="19" t="str">
        <f>VLOOKUP($B60,Concepts!C:O,13,FALSE)</f>
        <v>Current reinsurance assets</v>
      </c>
      <c r="D60" s="19"/>
    </row>
    <row r="61" spans="1:4" x14ac:dyDescent="0.25">
      <c r="A61" s="6" t="s">
        <v>437</v>
      </c>
      <c r="B61" s="6" t="s">
        <v>7331</v>
      </c>
      <c r="C61" s="19" t="str">
        <f>VLOOKUP($B61,Concepts!C:O,13,FALSE)</f>
        <v>Current deferred acquisition costs</v>
      </c>
      <c r="D61" s="19"/>
    </row>
    <row r="62" spans="1:4" x14ac:dyDescent="0.25">
      <c r="A62" s="6" t="s">
        <v>437</v>
      </c>
      <c r="B62" s="6" t="s">
        <v>7139</v>
      </c>
      <c r="C62" s="19" t="str">
        <f>VLOOKUP($B62,Concepts!C:O,13,FALSE)</f>
        <v>Amounts due from customers under construction contracts</v>
      </c>
      <c r="D62" s="19"/>
    </row>
    <row r="63" spans="1:4" x14ac:dyDescent="0.25">
      <c r="A63" s="6" t="s">
        <v>37</v>
      </c>
      <c r="B63" s="6" t="s">
        <v>485</v>
      </c>
      <c r="C63" s="19" t="s">
        <v>486</v>
      </c>
      <c r="D63" s="19"/>
    </row>
    <row r="64" spans="1:4" x14ac:dyDescent="0.25">
      <c r="A64" s="6" t="s">
        <v>437</v>
      </c>
      <c r="B64" s="6" t="s">
        <v>7136</v>
      </c>
      <c r="C64" s="20" t="str">
        <f>VLOOKUP($B64,Concepts!C:O,13,FALSE)</f>
        <v>Trading portfolio assets</v>
      </c>
      <c r="D64" s="19"/>
    </row>
    <row r="65" spans="1:4" x14ac:dyDescent="0.25">
      <c r="A65" s="6" t="s">
        <v>437</v>
      </c>
      <c r="B65" s="6" t="s">
        <v>7303</v>
      </c>
      <c r="C65" s="19" t="str">
        <f>VLOOKUP($B65,Concepts!C:O,13,FALSE)</f>
        <v>Current investment securities</v>
      </c>
      <c r="D65" s="19"/>
    </row>
    <row r="66" spans="1:4" x14ac:dyDescent="0.25">
      <c r="A66" s="6" t="s">
        <v>37</v>
      </c>
      <c r="B66" s="6" t="s">
        <v>487</v>
      </c>
      <c r="C66" s="19" t="s">
        <v>488</v>
      </c>
      <c r="D66" s="19"/>
    </row>
    <row r="67" spans="1:4" x14ac:dyDescent="0.25">
      <c r="A67" s="6" t="s">
        <v>437</v>
      </c>
      <c r="B67" s="6" t="s">
        <v>7300</v>
      </c>
      <c r="C67" s="19" t="str">
        <f>VLOOKUP($B67,Concepts!C:O,13,FALSE)</f>
        <v>Current commodities</v>
      </c>
      <c r="D67" s="19"/>
    </row>
    <row r="68" spans="1:4" x14ac:dyDescent="0.25">
      <c r="A68" s="6" t="s">
        <v>7660</v>
      </c>
      <c r="B68" s="6" t="s">
        <v>7445</v>
      </c>
      <c r="C68" s="19" t="str">
        <f>VLOOKUP($B68,Concepts!C:O,13,FALSE)</f>
        <v>Current lease assets</v>
      </c>
      <c r="D68" s="20"/>
    </row>
    <row r="69" spans="1:4" x14ac:dyDescent="0.25">
      <c r="A69" s="6" t="s">
        <v>7660</v>
      </c>
      <c r="B69" s="6" t="s">
        <v>7455</v>
      </c>
      <c r="C69" s="20" t="str">
        <f>VLOOKUP($B69,Concepts!C:O,13,FALSE)</f>
        <v>Current operating lease assets</v>
      </c>
      <c r="D69" s="20"/>
    </row>
    <row r="70" spans="1:4" x14ac:dyDescent="0.25">
      <c r="A70" s="6" t="s">
        <v>7660</v>
      </c>
      <c r="B70" s="6" t="s">
        <v>7457</v>
      </c>
      <c r="C70" s="20" t="str">
        <f>VLOOKUP($B70,Concepts!C:O,13,FALSE)</f>
        <v>Current finance lease assets</v>
      </c>
      <c r="D70" s="19"/>
    </row>
    <row r="71" spans="1:4" x14ac:dyDescent="0.25">
      <c r="A71" s="6" t="s">
        <v>37</v>
      </c>
      <c r="B71" s="6" t="s">
        <v>489</v>
      </c>
      <c r="C71" s="19" t="s">
        <v>490</v>
      </c>
      <c r="D71" s="19"/>
    </row>
    <row r="72" spans="1:4" x14ac:dyDescent="0.25">
      <c r="A72" s="6" t="s">
        <v>7660</v>
      </c>
      <c r="B72" s="6" t="s">
        <v>7893</v>
      </c>
      <c r="C72" s="19" t="str">
        <f>VLOOKUP($B72,Concepts!C:O,13,FALSE)</f>
        <v>Current receivables from exchange transactions</v>
      </c>
      <c r="D72" s="19"/>
    </row>
    <row r="73" spans="1:4" x14ac:dyDescent="0.25">
      <c r="A73" s="6" t="s">
        <v>7660</v>
      </c>
      <c r="B73" s="6" t="s">
        <v>7865</v>
      </c>
      <c r="C73" s="19" t="str">
        <f>VLOOKUP($B73,Concepts!C:O,13,FALSE)</f>
        <v>Current receivables from non-exchange transactions</v>
      </c>
      <c r="D73" s="19"/>
    </row>
    <row r="74" spans="1:4" x14ac:dyDescent="0.25">
      <c r="A74" s="6" t="s">
        <v>7660</v>
      </c>
      <c r="B74" s="6" t="s">
        <v>7372</v>
      </c>
      <c r="C74" s="19" t="str">
        <f>VLOOKUP($B74,Concepts!C:O,13,FALSE)</f>
        <v>Current statutory receivables from exchange transactions</v>
      </c>
      <c r="D74" s="19"/>
    </row>
    <row r="75" spans="1:4" x14ac:dyDescent="0.25">
      <c r="A75" s="6" t="s">
        <v>7660</v>
      </c>
      <c r="B75" s="6" t="s">
        <v>7866</v>
      </c>
      <c r="C75" s="19" t="str">
        <f>VLOOKUP($B75,Concepts!C:O,13,FALSE)</f>
        <v>Current statutory receivables from non-exchange transactions</v>
      </c>
      <c r="D75" s="19"/>
    </row>
    <row r="76" spans="1:4" x14ac:dyDescent="0.25">
      <c r="A76" s="6" t="s">
        <v>37</v>
      </c>
      <c r="B76" s="6" t="s">
        <v>491</v>
      </c>
      <c r="C76" s="19" t="s">
        <v>492</v>
      </c>
      <c r="D76" s="19"/>
    </row>
    <row r="77" spans="1:4" x14ac:dyDescent="0.25">
      <c r="A77" s="6" t="s">
        <v>37</v>
      </c>
      <c r="B77" s="6" t="s">
        <v>493</v>
      </c>
      <c r="C77" s="19" t="s">
        <v>494</v>
      </c>
      <c r="D77" s="19"/>
    </row>
    <row r="78" spans="1:4" x14ac:dyDescent="0.25">
      <c r="A78" s="6" t="s">
        <v>37</v>
      </c>
      <c r="B78" s="6" t="s">
        <v>495</v>
      </c>
      <c r="C78" s="19" t="s">
        <v>496</v>
      </c>
      <c r="D78" s="19"/>
    </row>
    <row r="79" spans="1:4" x14ac:dyDescent="0.25">
      <c r="A79" s="6" t="s">
        <v>37</v>
      </c>
      <c r="B79" s="6" t="s">
        <v>497</v>
      </c>
      <c r="C79" s="19" t="s">
        <v>498</v>
      </c>
      <c r="D79" s="18"/>
    </row>
    <row r="80" spans="1:4" x14ac:dyDescent="0.25">
      <c r="A80" s="6" t="s">
        <v>37</v>
      </c>
      <c r="B80" s="6" t="s">
        <v>499</v>
      </c>
      <c r="C80" s="18" t="s">
        <v>500</v>
      </c>
      <c r="D80" s="24" t="s">
        <v>2621</v>
      </c>
    </row>
    <row r="81" spans="1:4" x14ac:dyDescent="0.25">
      <c r="A81" s="6" t="s">
        <v>37</v>
      </c>
      <c r="B81" s="6" t="s">
        <v>501</v>
      </c>
      <c r="C81" s="17" t="s">
        <v>502</v>
      </c>
      <c r="D81" s="18"/>
    </row>
    <row r="82" spans="1:4" x14ac:dyDescent="0.25">
      <c r="A82" s="6" t="s">
        <v>37</v>
      </c>
      <c r="B82" s="6" t="s">
        <v>503</v>
      </c>
      <c r="C82" s="18" t="s">
        <v>504</v>
      </c>
      <c r="D82" s="19"/>
    </row>
    <row r="83" spans="1:4" x14ac:dyDescent="0.25">
      <c r="A83" s="6" t="s">
        <v>37</v>
      </c>
      <c r="B83" s="6" t="s">
        <v>505</v>
      </c>
      <c r="C83" s="19" t="s">
        <v>506</v>
      </c>
      <c r="D83" s="19"/>
    </row>
    <row r="84" spans="1:4" x14ac:dyDescent="0.25">
      <c r="A84" s="6" t="s">
        <v>437</v>
      </c>
      <c r="B84" s="6" t="s">
        <v>7134</v>
      </c>
      <c r="C84" s="19" t="str">
        <f>VLOOKUP($B84,Concepts!C:O,13,FALSE)</f>
        <v>Preference share capital</v>
      </c>
      <c r="D84" s="19"/>
    </row>
    <row r="85" spans="1:4" x14ac:dyDescent="0.25">
      <c r="A85" s="6" t="s">
        <v>37</v>
      </c>
      <c r="B85" s="6" t="s">
        <v>507</v>
      </c>
      <c r="C85" s="19" t="s">
        <v>508</v>
      </c>
      <c r="D85" s="19"/>
    </row>
    <row r="86" spans="1:4" x14ac:dyDescent="0.25">
      <c r="A86" s="6" t="s">
        <v>37</v>
      </c>
      <c r="B86" s="6" t="s">
        <v>509</v>
      </c>
      <c r="C86" s="19" t="s">
        <v>510</v>
      </c>
      <c r="D86" s="19"/>
    </row>
    <row r="87" spans="1:4" x14ac:dyDescent="0.25">
      <c r="A87" s="6" t="s">
        <v>437</v>
      </c>
      <c r="B87" s="6" t="s">
        <v>7135</v>
      </c>
      <c r="C87" s="19" t="str">
        <f>VLOOKUP($B87,Concepts!C:O,13,FALSE)</f>
        <v>Preference share premium</v>
      </c>
      <c r="D87" s="19"/>
    </row>
    <row r="88" spans="1:4" x14ac:dyDescent="0.25">
      <c r="A88" s="6" t="s">
        <v>37</v>
      </c>
      <c r="B88" s="6" t="s">
        <v>511</v>
      </c>
      <c r="C88" s="19" t="s">
        <v>512</v>
      </c>
      <c r="D88" s="19"/>
    </row>
    <row r="89" spans="1:4" x14ac:dyDescent="0.25">
      <c r="A89" s="6" t="s">
        <v>7660</v>
      </c>
      <c r="B89" s="53" t="s">
        <v>7443</v>
      </c>
      <c r="C89" s="19" t="str">
        <f>VLOOKUP($B89,Concepts!C:O,13,FALSE)</f>
        <v>Shareholder's loan on incorporation</v>
      </c>
      <c r="D89" s="19"/>
    </row>
    <row r="90" spans="1:4" x14ac:dyDescent="0.25">
      <c r="A90" s="6" t="s">
        <v>37</v>
      </c>
      <c r="B90" s="6" t="s">
        <v>513</v>
      </c>
      <c r="C90" s="19" t="s">
        <v>514</v>
      </c>
      <c r="D90" s="19"/>
    </row>
    <row r="91" spans="1:4" x14ac:dyDescent="0.25">
      <c r="A91" s="6" t="s">
        <v>37</v>
      </c>
      <c r="B91" s="6" t="s">
        <v>515</v>
      </c>
      <c r="C91" s="19" t="s">
        <v>516</v>
      </c>
      <c r="D91" s="19"/>
    </row>
    <row r="92" spans="1:4" x14ac:dyDescent="0.25">
      <c r="A92" s="6" t="s">
        <v>37</v>
      </c>
      <c r="B92" s="6" t="s">
        <v>517</v>
      </c>
      <c r="C92" s="19" t="s">
        <v>518</v>
      </c>
      <c r="D92" s="19"/>
    </row>
    <row r="93" spans="1:4" x14ac:dyDescent="0.25">
      <c r="A93" s="6" t="s">
        <v>37</v>
      </c>
      <c r="B93" s="6" t="s">
        <v>519</v>
      </c>
      <c r="C93" s="19" t="s">
        <v>520</v>
      </c>
      <c r="D93" s="19"/>
    </row>
    <row r="94" spans="1:4" x14ac:dyDescent="0.25">
      <c r="A94" s="6" t="s">
        <v>37</v>
      </c>
      <c r="B94" s="6" t="s">
        <v>521</v>
      </c>
      <c r="C94" s="19" t="s">
        <v>522</v>
      </c>
      <c r="D94" s="24" t="s">
        <v>2621</v>
      </c>
    </row>
    <row r="95" spans="1:4" x14ac:dyDescent="0.25">
      <c r="A95" s="6" t="s">
        <v>37</v>
      </c>
      <c r="B95" s="6" t="s">
        <v>523</v>
      </c>
      <c r="C95" s="18" t="s">
        <v>524</v>
      </c>
      <c r="D95" s="19"/>
    </row>
    <row r="96" spans="1:4" x14ac:dyDescent="0.25">
      <c r="A96" s="6" t="s">
        <v>37</v>
      </c>
      <c r="B96" s="6" t="s">
        <v>525</v>
      </c>
      <c r="C96" s="19" t="s">
        <v>526</v>
      </c>
      <c r="D96" s="20"/>
    </row>
    <row r="97" spans="1:4" x14ac:dyDescent="0.25">
      <c r="A97" s="6" t="s">
        <v>37</v>
      </c>
      <c r="B97" s="6" t="s">
        <v>527</v>
      </c>
      <c r="C97" s="20" t="s">
        <v>528</v>
      </c>
      <c r="D97" s="21"/>
    </row>
    <row r="98" spans="1:4" x14ac:dyDescent="0.25">
      <c r="A98" s="6" t="s">
        <v>37</v>
      </c>
      <c r="B98" s="6" t="s">
        <v>529</v>
      </c>
      <c r="C98" s="21" t="s">
        <v>530</v>
      </c>
      <c r="D98" s="68"/>
    </row>
    <row r="99" spans="1:4" x14ac:dyDescent="0.25">
      <c r="A99" s="6" t="s">
        <v>7660</v>
      </c>
      <c r="B99" s="6" t="s">
        <v>7862</v>
      </c>
      <c r="C99" s="68" t="str">
        <f>VLOOKUP($B99,Concepts!C:O,13,FALSE)</f>
        <v>Non-current employee benefit obligations</v>
      </c>
      <c r="D99" s="21"/>
    </row>
    <row r="100" spans="1:4" x14ac:dyDescent="0.25">
      <c r="A100" s="6" t="s">
        <v>37</v>
      </c>
      <c r="B100" s="6" t="s">
        <v>531</v>
      </c>
      <c r="C100" s="21" t="s">
        <v>532</v>
      </c>
      <c r="D100" s="21"/>
    </row>
    <row r="101" spans="1:4" x14ac:dyDescent="0.25">
      <c r="A101" s="6" t="s">
        <v>37</v>
      </c>
      <c r="B101" s="6" t="s">
        <v>533</v>
      </c>
      <c r="C101" s="21" t="s">
        <v>534</v>
      </c>
      <c r="D101" s="21"/>
    </row>
    <row r="102" spans="1:4" x14ac:dyDescent="0.25">
      <c r="A102" s="6" t="s">
        <v>37</v>
      </c>
      <c r="B102" s="6" t="s">
        <v>536</v>
      </c>
      <c r="C102" s="20" t="s">
        <v>537</v>
      </c>
      <c r="D102" s="21"/>
    </row>
    <row r="103" spans="1:4" x14ac:dyDescent="0.25">
      <c r="A103" s="6" t="s">
        <v>37</v>
      </c>
      <c r="B103" s="6" t="s">
        <v>538</v>
      </c>
      <c r="C103" s="20" t="s">
        <v>539</v>
      </c>
      <c r="D103" s="21"/>
    </row>
    <row r="104" spans="1:4" x14ac:dyDescent="0.25">
      <c r="A104" s="6" t="s">
        <v>37</v>
      </c>
      <c r="B104" s="6" t="s">
        <v>540</v>
      </c>
      <c r="C104" s="20" t="s">
        <v>541</v>
      </c>
      <c r="D104" s="21"/>
    </row>
    <row r="105" spans="1:4" x14ac:dyDescent="0.25">
      <c r="A105" s="6" t="s">
        <v>7660</v>
      </c>
      <c r="B105" s="6" t="s">
        <v>7783</v>
      </c>
      <c r="C105" s="20" t="str">
        <f>VLOOKUP($B105,Concepts!C:O,13,FALSE)</f>
        <v>Non-current finance lease obligations</v>
      </c>
      <c r="D105" s="70"/>
    </row>
    <row r="106" spans="1:4" x14ac:dyDescent="0.25">
      <c r="A106" s="6" t="s">
        <v>7660</v>
      </c>
      <c r="B106" s="6" t="s">
        <v>7867</v>
      </c>
      <c r="C106" s="68" t="str">
        <f>VLOOKUP($B106,Concepts!C:O,13,FALSE)</f>
        <v>Non-current portion of finance lease obligation</v>
      </c>
      <c r="D106" s="66"/>
    </row>
    <row r="107" spans="1:4" x14ac:dyDescent="0.25">
      <c r="A107" s="6" t="s">
        <v>7660</v>
      </c>
      <c r="B107" s="6" t="s">
        <v>7473</v>
      </c>
      <c r="C107" s="65" t="str">
        <f>VLOOKUP($B107,Concepts!C:O,13,FALSE)</f>
        <v>Non-current loans payable</v>
      </c>
      <c r="D107" s="66"/>
    </row>
    <row r="108" spans="1:4" x14ac:dyDescent="0.25">
      <c r="A108" s="6" t="s">
        <v>7660</v>
      </c>
      <c r="B108" s="6" t="s">
        <v>7902</v>
      </c>
      <c r="C108" s="65" t="str">
        <f>VLOOKUP($B108,Concepts!C:O,13,FALSE)</f>
        <v>Non-current loans for construction projects, liabilities</v>
      </c>
      <c r="D108" s="21"/>
    </row>
    <row r="109" spans="1:4" x14ac:dyDescent="0.25">
      <c r="A109" s="27" t="s">
        <v>7660</v>
      </c>
      <c r="B109" s="10" t="s">
        <v>7868</v>
      </c>
      <c r="C109" s="20" t="str">
        <f>VLOOKUP($B109,Concepts!C:O,13,FALSE)</f>
        <v>Non-current loans from economic entities</v>
      </c>
      <c r="D109" s="21"/>
    </row>
    <row r="110" spans="1:4" x14ac:dyDescent="0.25">
      <c r="A110" s="6" t="s">
        <v>37</v>
      </c>
      <c r="B110" s="6" t="s">
        <v>542</v>
      </c>
      <c r="C110" s="20" t="s">
        <v>543</v>
      </c>
      <c r="D110" s="21"/>
    </row>
    <row r="111" spans="1:4" x14ac:dyDescent="0.25">
      <c r="A111" s="6" t="s">
        <v>7660</v>
      </c>
      <c r="B111" s="10" t="s">
        <v>7469</v>
      </c>
      <c r="C111" s="20" t="str">
        <f>VLOOKUP($B111,Concepts!C:O,13,FALSE)</f>
        <v>Non-current unutilised conditional government grants</v>
      </c>
      <c r="D111" s="21"/>
    </row>
    <row r="112" spans="1:4" x14ac:dyDescent="0.25">
      <c r="A112" s="6" t="s">
        <v>7660</v>
      </c>
      <c r="B112" s="10" t="s">
        <v>7470</v>
      </c>
      <c r="C112" s="20" t="str">
        <f>VLOOKUP($B112,Concepts!C:O,13,FALSE)</f>
        <v>Non-current unutilised conditional grants</v>
      </c>
      <c r="D112" s="33"/>
    </row>
    <row r="113" spans="1:4" x14ac:dyDescent="0.25">
      <c r="A113" s="6" t="s">
        <v>7660</v>
      </c>
      <c r="B113" s="10" t="s">
        <v>7869</v>
      </c>
      <c r="C113" s="21" t="str">
        <f>VLOOKUP($B113,Concepts!C:O,13,FALSE)</f>
        <v>Non-current unutilised conditional government grants (MTEF)</v>
      </c>
      <c r="D113" s="33"/>
    </row>
    <row r="114" spans="1:4" x14ac:dyDescent="0.25">
      <c r="A114" s="6" t="s">
        <v>7660</v>
      </c>
      <c r="B114" s="10" t="s">
        <v>7870</v>
      </c>
      <c r="C114" s="21" t="str">
        <f>VLOOKUP($B114,Concepts!C:O,13,FALSE)</f>
        <v>Non-current unutilised conditional grants (non-MTEF)</v>
      </c>
      <c r="D114" s="21"/>
    </row>
    <row r="115" spans="1:4" ht="13.5" customHeight="1" x14ac:dyDescent="0.25">
      <c r="A115" s="6" t="s">
        <v>7660</v>
      </c>
      <c r="B115" s="6" t="s">
        <v>7480</v>
      </c>
      <c r="C115" s="20" t="str">
        <f>VLOOKUP($B115,Concepts!C:O,13,FALSE)</f>
        <v>Non-current managed funds</v>
      </c>
      <c r="D115" s="21"/>
    </row>
    <row r="116" spans="1:4" x14ac:dyDescent="0.25">
      <c r="A116" s="6" t="s">
        <v>437</v>
      </c>
      <c r="B116" s="6" t="s">
        <v>7141</v>
      </c>
      <c r="C116" s="20" t="str">
        <f>VLOOKUP($B116,Concepts!C:O,13,FALSE)</f>
        <v>Non-current insurance contract liabilities</v>
      </c>
      <c r="D116" s="21"/>
    </row>
    <row r="117" spans="1:4" x14ac:dyDescent="0.25">
      <c r="A117" s="6" t="s">
        <v>437</v>
      </c>
      <c r="B117" s="6" t="s">
        <v>7264</v>
      </c>
      <c r="C117" s="20" t="str">
        <f>VLOOKUP($B117,Concepts!C:O,13,FALSE)</f>
        <v>Non-current policyholder liabilities under investment contracts and first party cell captives (at fair value through profit and loss)</v>
      </c>
      <c r="D117" s="21" t="s">
        <v>1</v>
      </c>
    </row>
    <row r="118" spans="1:4" x14ac:dyDescent="0.25">
      <c r="A118" s="6" t="s">
        <v>437</v>
      </c>
      <c r="B118" s="6" t="s">
        <v>7142</v>
      </c>
      <c r="C118" s="20" t="str">
        <f>VLOOKUP($B118,Concepts!C:O,13,FALSE)</f>
        <v>Non-current reinsurance liabilities</v>
      </c>
      <c r="D118" s="21"/>
    </row>
    <row r="119" spans="1:4" x14ac:dyDescent="0.25">
      <c r="A119" s="6" t="s">
        <v>7660</v>
      </c>
      <c r="B119" s="6" t="s">
        <v>7361</v>
      </c>
      <c r="C119" s="20" t="str">
        <f>VLOOKUP($B119,Concepts!C:O,13,FALSE)</f>
        <v>Non-current payables from exchange transactions</v>
      </c>
      <c r="D119" s="21"/>
    </row>
    <row r="120" spans="1:4" x14ac:dyDescent="0.25">
      <c r="A120" s="6" t="s">
        <v>7660</v>
      </c>
      <c r="B120" s="6" t="s">
        <v>7871</v>
      </c>
      <c r="C120" s="20" t="str">
        <f>VLOOKUP($B120,Concepts!C:O,13,FALSE)</f>
        <v>Non-current payables from non-exchange transactions</v>
      </c>
      <c r="D120" s="21"/>
    </row>
    <row r="121" spans="1:4" x14ac:dyDescent="0.25">
      <c r="A121" s="6" t="s">
        <v>37</v>
      </c>
      <c r="B121" s="6" t="s">
        <v>544</v>
      </c>
      <c r="C121" s="20" t="s">
        <v>545</v>
      </c>
      <c r="D121" s="19"/>
    </row>
    <row r="122" spans="1:4" x14ac:dyDescent="0.25">
      <c r="A122" s="6" t="s">
        <v>37</v>
      </c>
      <c r="B122" s="6" t="s">
        <v>546</v>
      </c>
      <c r="C122" s="19" t="s">
        <v>547</v>
      </c>
      <c r="D122" s="20"/>
    </row>
    <row r="123" spans="1:4" x14ac:dyDescent="0.25">
      <c r="A123" s="6" t="s">
        <v>37</v>
      </c>
      <c r="B123" s="6" t="s">
        <v>548</v>
      </c>
      <c r="C123" s="20" t="s">
        <v>549</v>
      </c>
      <c r="D123" s="21"/>
    </row>
    <row r="124" spans="1:4" x14ac:dyDescent="0.25">
      <c r="A124" s="6" t="s">
        <v>37</v>
      </c>
      <c r="B124" s="6" t="s">
        <v>550</v>
      </c>
      <c r="C124" s="21" t="s">
        <v>551</v>
      </c>
      <c r="D124" s="21"/>
    </row>
    <row r="125" spans="1:4" x14ac:dyDescent="0.25">
      <c r="A125" s="6" t="s">
        <v>37</v>
      </c>
      <c r="B125" s="6" t="s">
        <v>552</v>
      </c>
      <c r="C125" s="21" t="s">
        <v>553</v>
      </c>
      <c r="D125" s="21"/>
    </row>
    <row r="126" spans="1:4" x14ac:dyDescent="0.25">
      <c r="A126" s="6" t="s">
        <v>37</v>
      </c>
      <c r="B126" s="6" t="s">
        <v>554</v>
      </c>
      <c r="C126" s="21" t="s">
        <v>555</v>
      </c>
      <c r="D126" s="21"/>
    </row>
    <row r="127" spans="1:4" ht="14.25" customHeight="1" x14ac:dyDescent="0.25">
      <c r="A127" s="6" t="s">
        <v>37</v>
      </c>
      <c r="B127" s="6" t="s">
        <v>557</v>
      </c>
      <c r="C127" s="20" t="s">
        <v>558</v>
      </c>
      <c r="D127" s="21"/>
    </row>
    <row r="128" spans="1:4" x14ac:dyDescent="0.25">
      <c r="A128" s="6" t="s">
        <v>37</v>
      </c>
      <c r="B128" s="6" t="s">
        <v>559</v>
      </c>
      <c r="C128" s="20" t="s">
        <v>560</v>
      </c>
      <c r="D128" s="21"/>
    </row>
    <row r="129" spans="1:5" x14ac:dyDescent="0.25">
      <c r="A129" s="6" t="s">
        <v>7660</v>
      </c>
      <c r="B129" s="10" t="s">
        <v>7476</v>
      </c>
      <c r="C129" s="20" t="str">
        <f>VLOOKUP($B129,Concepts!C:O,13,FALSE)</f>
        <v>Current unutilised conditional government grants</v>
      </c>
      <c r="D129" s="21"/>
    </row>
    <row r="130" spans="1:5" ht="14.25" customHeight="1" x14ac:dyDescent="0.25">
      <c r="A130" s="6" t="s">
        <v>7660</v>
      </c>
      <c r="B130" s="10" t="s">
        <v>7477</v>
      </c>
      <c r="C130" s="20" t="str">
        <f>VLOOKUP($B130,Concepts!C:O,13,FALSE)</f>
        <v>Current unutilised conditional grants</v>
      </c>
      <c r="D130" s="71"/>
      <c r="E130" s="26" t="s">
        <v>1</v>
      </c>
    </row>
    <row r="131" spans="1:5" ht="14.25" customHeight="1" x14ac:dyDescent="0.25">
      <c r="A131" s="6" t="s">
        <v>7660</v>
      </c>
      <c r="B131" s="10" t="s">
        <v>7670</v>
      </c>
      <c r="C131" s="20" t="str">
        <f>VLOOKUP($B131,Concepts!C:O,13,FALSE)</f>
        <v>Current loan payable (NHFC)</v>
      </c>
      <c r="D131" s="71"/>
      <c r="E131" s="26" t="s">
        <v>1</v>
      </c>
    </row>
    <row r="132" spans="1:5" x14ac:dyDescent="0.25">
      <c r="A132" s="6" t="s">
        <v>7660</v>
      </c>
      <c r="B132" s="10" t="s">
        <v>7671</v>
      </c>
      <c r="C132" s="20" t="str">
        <f>VLOOKUP($B132,Concepts!C:O,13,FALSE)</f>
        <v>Current loan payable (PIC)</v>
      </c>
      <c r="D132" s="21"/>
    </row>
    <row r="133" spans="1:5" x14ac:dyDescent="0.25">
      <c r="A133" s="6" t="s">
        <v>37</v>
      </c>
      <c r="B133" s="10" t="s">
        <v>1238</v>
      </c>
      <c r="C133" s="20" t="s">
        <v>1239</v>
      </c>
      <c r="D133" s="21"/>
    </row>
    <row r="134" spans="1:5" x14ac:dyDescent="0.25">
      <c r="A134" s="6" t="s">
        <v>7660</v>
      </c>
      <c r="B134" s="10" t="s">
        <v>7908</v>
      </c>
      <c r="C134" s="20" t="str">
        <f>VLOOKUP($B134,Concepts!C:O,13,FALSE)</f>
        <v>Current loans for construction projects, liabilities</v>
      </c>
      <c r="D134" s="21"/>
    </row>
    <row r="135" spans="1:5" x14ac:dyDescent="0.25">
      <c r="A135" s="6" t="s">
        <v>7660</v>
      </c>
      <c r="B135" s="6" t="s">
        <v>7784</v>
      </c>
      <c r="C135" s="20" t="str">
        <f>VLOOKUP($B135,Concepts!C:O,13,FALSE)</f>
        <v>Current finance lease obligations</v>
      </c>
      <c r="D135" s="20"/>
    </row>
    <row r="136" spans="1:5" x14ac:dyDescent="0.25">
      <c r="A136" s="6" t="s">
        <v>437</v>
      </c>
      <c r="B136" s="6" t="s">
        <v>7306</v>
      </c>
      <c r="C136" s="20" t="str">
        <f>VLOOKUP($B136,Concepts!C:O,13,FALSE)</f>
        <v>Short trading positions</v>
      </c>
      <c r="D136" s="20"/>
    </row>
    <row r="137" spans="1:5" x14ac:dyDescent="0.25">
      <c r="A137" s="6" t="s">
        <v>37</v>
      </c>
      <c r="B137" s="6" t="s">
        <v>561</v>
      </c>
      <c r="C137" s="20" t="s">
        <v>562</v>
      </c>
      <c r="D137" s="20"/>
    </row>
    <row r="138" spans="1:5" x14ac:dyDescent="0.25">
      <c r="A138" s="6" t="s">
        <v>7660</v>
      </c>
      <c r="B138" s="6" t="s">
        <v>7478</v>
      </c>
      <c r="C138" s="20" t="str">
        <f>VLOOKUP($B138,Concepts!C:O,13,FALSE)</f>
        <v>Current managed funds</v>
      </c>
      <c r="D138" s="20"/>
    </row>
    <row r="139" spans="1:5" x14ac:dyDescent="0.25">
      <c r="A139" s="6" t="s">
        <v>437</v>
      </c>
      <c r="B139" s="69" t="s">
        <v>7145</v>
      </c>
      <c r="C139" s="20" t="str">
        <f>VLOOKUP($B139,Concepts!C:O,13,FALSE)</f>
        <v>Current insurance contract liabilities</v>
      </c>
      <c r="D139" s="20"/>
    </row>
    <row r="140" spans="1:5" x14ac:dyDescent="0.25">
      <c r="A140" s="6" t="s">
        <v>437</v>
      </c>
      <c r="B140" s="6" t="s">
        <v>7263</v>
      </c>
      <c r="C140" s="20" t="str">
        <f>VLOOKUP($B140,Concepts!C:O,13,FALSE)</f>
        <v>Current policyholder liabilities under investment contracts and first party cell captives (at fair value through profit and loss)</v>
      </c>
      <c r="D140" s="20"/>
    </row>
    <row r="141" spans="1:5" x14ac:dyDescent="0.25">
      <c r="A141" s="6" t="s">
        <v>437</v>
      </c>
      <c r="B141" s="6" t="s">
        <v>7165</v>
      </c>
      <c r="C141" s="20" t="str">
        <f>VLOOKUP($B141,Concepts!C:O,13,FALSE)</f>
        <v>Current reinsurance liabilities</v>
      </c>
      <c r="D141" s="20"/>
    </row>
    <row r="142" spans="1:5" x14ac:dyDescent="0.25">
      <c r="A142" s="6" t="s">
        <v>37</v>
      </c>
      <c r="B142" s="6" t="s">
        <v>563</v>
      </c>
      <c r="C142" s="20" t="s">
        <v>564</v>
      </c>
      <c r="D142" s="20"/>
    </row>
    <row r="143" spans="1:5" x14ac:dyDescent="0.25">
      <c r="A143" s="6" t="s">
        <v>37</v>
      </c>
      <c r="B143" s="6" t="s">
        <v>565</v>
      </c>
      <c r="C143" s="20" t="s">
        <v>566</v>
      </c>
      <c r="D143" s="20"/>
    </row>
    <row r="144" spans="1:5" x14ac:dyDescent="0.25">
      <c r="A144" s="6" t="s">
        <v>7660</v>
      </c>
      <c r="B144" s="6" t="s">
        <v>7362</v>
      </c>
      <c r="C144" s="20" t="str">
        <f>VLOOKUP($B144,Concepts!C:O,13,FALSE)</f>
        <v>Current payables from exchange transactions</v>
      </c>
      <c r="D144" s="20"/>
    </row>
    <row r="145" spans="1:4" x14ac:dyDescent="0.25">
      <c r="A145" s="6" t="s">
        <v>7660</v>
      </c>
      <c r="B145" s="6" t="s">
        <v>7872</v>
      </c>
      <c r="C145" s="20" t="str">
        <f>VLOOKUP($B145,Concepts!C:O,13,FALSE)</f>
        <v>Current payables from non-exchange transactions</v>
      </c>
      <c r="D145" s="20"/>
    </row>
    <row r="146" spans="1:4" x14ac:dyDescent="0.25">
      <c r="A146" s="6" t="s">
        <v>37</v>
      </c>
      <c r="B146" s="6" t="s">
        <v>567</v>
      </c>
      <c r="C146" s="20" t="s">
        <v>568</v>
      </c>
      <c r="D146" s="19"/>
    </row>
    <row r="147" spans="1:4" x14ac:dyDescent="0.25">
      <c r="A147" s="6" t="s">
        <v>37</v>
      </c>
      <c r="B147" s="6" t="s">
        <v>34</v>
      </c>
      <c r="C147" s="19" t="s">
        <v>569</v>
      </c>
      <c r="D147" s="24" t="s">
        <v>2621</v>
      </c>
    </row>
    <row r="148" spans="1:4" x14ac:dyDescent="0.25">
      <c r="A148" s="6" t="s">
        <v>37</v>
      </c>
      <c r="B148" s="6" t="s">
        <v>570</v>
      </c>
      <c r="C148" s="18" t="s">
        <v>571</v>
      </c>
      <c r="D148" s="24" t="s">
        <v>2621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85" zoomScaleNormal="85" workbookViewId="0"/>
  </sheetViews>
  <sheetFormatPr defaultColWidth="14.7109375" defaultRowHeight="15" x14ac:dyDescent="0.25"/>
  <cols>
    <col min="1" max="1" width="13.140625" style="26" customWidth="1"/>
    <col min="2" max="2" width="125.5703125" style="26" bestFit="1" customWidth="1"/>
    <col min="3" max="3" width="127.42578125" style="26" customWidth="1"/>
    <col min="4" max="4" width="22.85546875" style="26" bestFit="1" customWidth="1"/>
    <col min="6" max="16384" width="14.7109375" style="26"/>
  </cols>
  <sheetData>
    <row r="1" spans="1:4" x14ac:dyDescent="0.25">
      <c r="A1" s="28" t="s">
        <v>0</v>
      </c>
      <c r="B1" s="2" t="s">
        <v>577</v>
      </c>
    </row>
    <row r="2" spans="1:4" x14ac:dyDescent="0.25">
      <c r="A2" s="28" t="s">
        <v>6960</v>
      </c>
      <c r="B2" s="2" t="str">
        <f>CONCATENATE("https://xbrl.cipc.co.za/taxonomy/role/",MID(B3,2,7),"/",B1)</f>
        <v>https://xbrl.cipc.co.za/taxonomy/role/310.000/StatementOfComprehensiveIncomeProfitOrLossByFunctionOfExpense</v>
      </c>
      <c r="C2" s="52"/>
      <c r="D2" s="52"/>
    </row>
    <row r="3" spans="1:4" x14ac:dyDescent="0.25">
      <c r="A3" s="28" t="s">
        <v>6961</v>
      </c>
      <c r="B3" s="2" t="s">
        <v>578</v>
      </c>
    </row>
    <row r="4" spans="1:4" ht="14.25" customHeight="1" x14ac:dyDescent="0.25">
      <c r="A4" s="29" t="s">
        <v>4</v>
      </c>
      <c r="B4" s="29" t="s">
        <v>5</v>
      </c>
      <c r="C4" s="29" t="s">
        <v>6</v>
      </c>
      <c r="D4" s="29" t="s">
        <v>2630</v>
      </c>
    </row>
    <row r="5" spans="1:4" x14ac:dyDescent="0.25">
      <c r="A5" s="6" t="s">
        <v>437</v>
      </c>
      <c r="B5" t="s">
        <v>2211</v>
      </c>
      <c r="C5" s="24" t="str">
        <f>VLOOKUP(B5,Concepts!$C:$S,13,FALSE)</f>
        <v>Profit or loss [text block]</v>
      </c>
      <c r="D5" s="24" t="s">
        <v>1</v>
      </c>
    </row>
    <row r="6" spans="1:4" x14ac:dyDescent="0.25">
      <c r="A6" s="10" t="s">
        <v>37</v>
      </c>
      <c r="B6" s="10" t="s">
        <v>581</v>
      </c>
      <c r="C6" s="11" t="s">
        <v>582</v>
      </c>
      <c r="D6" s="24" t="s">
        <v>1</v>
      </c>
    </row>
    <row r="7" spans="1:4" x14ac:dyDescent="0.25">
      <c r="A7" s="10" t="s">
        <v>37</v>
      </c>
      <c r="B7" s="10" t="s">
        <v>583</v>
      </c>
      <c r="C7" s="17" t="s">
        <v>584</v>
      </c>
      <c r="D7" s="24" t="s">
        <v>1</v>
      </c>
    </row>
    <row r="8" spans="1:4" x14ac:dyDescent="0.25">
      <c r="A8" s="10" t="s">
        <v>37</v>
      </c>
      <c r="B8" s="10" t="s">
        <v>36</v>
      </c>
      <c r="C8" s="18" t="s">
        <v>36</v>
      </c>
      <c r="D8" s="24" t="s">
        <v>2621</v>
      </c>
    </row>
    <row r="9" spans="1:4" x14ac:dyDescent="0.25">
      <c r="A9" s="10" t="s">
        <v>7660</v>
      </c>
      <c r="B9" s="10" t="s">
        <v>7422</v>
      </c>
      <c r="C9" s="19" t="str">
        <f>VLOOKUP(B9,Concepts!$C:$S,13,FALSE)</f>
        <v>Revenue from exchange transactions</v>
      </c>
      <c r="D9" s="24" t="s">
        <v>1</v>
      </c>
    </row>
    <row r="10" spans="1:4" ht="14.25" customHeight="1" x14ac:dyDescent="0.25">
      <c r="A10" s="10" t="s">
        <v>7660</v>
      </c>
      <c r="B10" s="10" t="s">
        <v>7899</v>
      </c>
      <c r="C10" s="20" t="str">
        <f>VLOOKUP(B10,Concepts!$C:$S,13,FALSE)</f>
        <v>Coordination fee on special projects</v>
      </c>
      <c r="D10" s="24" t="s">
        <v>1</v>
      </c>
    </row>
    <row r="11" spans="1:4" ht="14.25" customHeight="1" x14ac:dyDescent="0.25">
      <c r="A11" s="10" t="s">
        <v>7660</v>
      </c>
      <c r="B11" s="10" t="s">
        <v>7569</v>
      </c>
      <c r="C11" s="20" t="str">
        <f>VLOOKUP(B11,Concepts!$C:$S,13,FALSE)</f>
        <v>Sale of goods and services</v>
      </c>
      <c r="D11" s="24" t="s">
        <v>1</v>
      </c>
    </row>
    <row r="12" spans="1:4" x14ac:dyDescent="0.25">
      <c r="A12" s="10" t="s">
        <v>7660</v>
      </c>
      <c r="B12" s="25" t="s">
        <v>7573</v>
      </c>
      <c r="C12" s="81" t="str">
        <f>VLOOKUP(B12,Concepts!$C:$S,13,FALSE)</f>
        <v>Rental of facilities and equipment</v>
      </c>
      <c r="D12" s="24" t="s">
        <v>1</v>
      </c>
    </row>
    <row r="13" spans="1:4" x14ac:dyDescent="0.25">
      <c r="A13" s="10" t="s">
        <v>7660</v>
      </c>
      <c r="B13" s="72" t="s">
        <v>7587</v>
      </c>
      <c r="C13" s="82" t="str">
        <f>VLOOKUP(B13,Concepts!$C:$S,13,FALSE)</f>
        <v>Interest income</v>
      </c>
      <c r="D13" s="24" t="s">
        <v>1</v>
      </c>
    </row>
    <row r="14" spans="1:4" x14ac:dyDescent="0.25">
      <c r="A14" s="10" t="s">
        <v>7660</v>
      </c>
      <c r="B14" s="72" t="s">
        <v>7588</v>
      </c>
      <c r="C14" s="82" t="str">
        <f>VLOOKUP(B14,Concepts!$C:$S,13,FALSE)</f>
        <v>Interest on loans for construction projects</v>
      </c>
      <c r="D14" s="24" t="s">
        <v>1</v>
      </c>
    </row>
    <row r="15" spans="1:4" x14ac:dyDescent="0.25">
      <c r="A15" s="10" t="s">
        <v>7660</v>
      </c>
      <c r="B15" s="72" t="s">
        <v>7589</v>
      </c>
      <c r="C15" s="82" t="str">
        <f>VLOOKUP(B15,Concepts!$C:$S,13,FALSE)</f>
        <v>Interest on loans to controlled entities</v>
      </c>
      <c r="D15" s="24" t="s">
        <v>1</v>
      </c>
    </row>
    <row r="16" spans="1:4" x14ac:dyDescent="0.25">
      <c r="A16" s="10" t="s">
        <v>7660</v>
      </c>
      <c r="B16" s="72" t="s">
        <v>7590</v>
      </c>
      <c r="C16" s="82" t="str">
        <f>VLOOKUP(B16,Concepts!$C:$S,13,FALSE)</f>
        <v>Fees charged to controlled entities</v>
      </c>
      <c r="D16" s="24" t="s">
        <v>1</v>
      </c>
    </row>
    <row r="17" spans="1:4" x14ac:dyDescent="0.25">
      <c r="A17" s="10" t="s">
        <v>7660</v>
      </c>
      <c r="B17" s="72" t="s">
        <v>7591</v>
      </c>
      <c r="C17" s="82" t="str">
        <f>VLOOKUP(B17,Concepts!$C:$S,13,FALSE)</f>
        <v>Fees on loans for construction projects</v>
      </c>
      <c r="D17" s="24" t="s">
        <v>1</v>
      </c>
    </row>
    <row r="18" spans="1:4" x14ac:dyDescent="0.25">
      <c r="A18" s="10" t="s">
        <v>7660</v>
      </c>
      <c r="B18" s="72" t="s">
        <v>7785</v>
      </c>
      <c r="C18" s="82" t="str">
        <f>VLOOKUP(B18,Concepts!$C:$S,13,FALSE)</f>
        <v>Programme management fees</v>
      </c>
      <c r="D18" s="24" t="s">
        <v>1</v>
      </c>
    </row>
    <row r="19" spans="1:4" x14ac:dyDescent="0.25">
      <c r="A19" s="10" t="s">
        <v>7660</v>
      </c>
      <c r="B19" s="72" t="s">
        <v>7577</v>
      </c>
      <c r="C19" s="81" t="str">
        <f>VLOOKUP(B19,Concepts!$C:$S,13,FALSE)</f>
        <v>Other receipts</v>
      </c>
      <c r="D19" s="24" t="s">
        <v>1</v>
      </c>
    </row>
    <row r="20" spans="1:4" x14ac:dyDescent="0.25">
      <c r="A20" s="10" t="s">
        <v>7660</v>
      </c>
      <c r="B20" s="72" t="s">
        <v>7425</v>
      </c>
      <c r="C20" s="81" t="s">
        <v>1430</v>
      </c>
      <c r="D20" s="24" t="s">
        <v>1</v>
      </c>
    </row>
    <row r="21" spans="1:4" x14ac:dyDescent="0.25">
      <c r="A21" s="10" t="s">
        <v>7660</v>
      </c>
      <c r="B21" s="10" t="s">
        <v>7423</v>
      </c>
      <c r="C21" s="19" t="str">
        <f>VLOOKUP(B21,Concepts!$C:$S,13,FALSE)</f>
        <v>Revenue from non-exchange transactions</v>
      </c>
      <c r="D21" s="24" t="s">
        <v>1</v>
      </c>
    </row>
    <row r="22" spans="1:4" x14ac:dyDescent="0.25">
      <c r="A22" s="10" t="s">
        <v>7660</v>
      </c>
      <c r="B22" s="10" t="s">
        <v>7900</v>
      </c>
      <c r="C22" s="20" t="str">
        <f>VLOOKUP(B22,Concepts!$C:$S,13,FALSE)</f>
        <v>Transfers and subsidies</v>
      </c>
      <c r="D22" s="24" t="s">
        <v>1</v>
      </c>
    </row>
    <row r="23" spans="1:4" x14ac:dyDescent="0.25">
      <c r="A23" s="10" t="s">
        <v>7660</v>
      </c>
      <c r="B23" s="10" t="s">
        <v>7424</v>
      </c>
      <c r="C23" s="81" t="s">
        <v>1430</v>
      </c>
      <c r="D23" s="24" t="s">
        <v>1</v>
      </c>
    </row>
    <row r="24" spans="1:4" x14ac:dyDescent="0.25">
      <c r="A24" s="10" t="s">
        <v>37</v>
      </c>
      <c r="B24" s="10" t="s">
        <v>585</v>
      </c>
      <c r="C24" s="19" t="s">
        <v>586</v>
      </c>
      <c r="D24" s="24" t="s">
        <v>1</v>
      </c>
    </row>
    <row r="25" spans="1:4" x14ac:dyDescent="0.25">
      <c r="A25" s="10" t="s">
        <v>437</v>
      </c>
      <c r="B25" s="10" t="s">
        <v>7178</v>
      </c>
      <c r="C25" s="19" t="s">
        <v>7179</v>
      </c>
      <c r="D25" s="24" t="s">
        <v>1</v>
      </c>
    </row>
    <row r="26" spans="1:4" x14ac:dyDescent="0.25">
      <c r="A26" s="10" t="s">
        <v>37</v>
      </c>
      <c r="B26" s="10" t="s">
        <v>587</v>
      </c>
      <c r="C26" s="18" t="s">
        <v>588</v>
      </c>
      <c r="D26" s="24" t="s">
        <v>1</v>
      </c>
    </row>
    <row r="27" spans="1:4" x14ac:dyDescent="0.25">
      <c r="A27" s="10" t="s">
        <v>7660</v>
      </c>
      <c r="B27" s="10" t="s">
        <v>7403</v>
      </c>
      <c r="C27" s="18" t="str">
        <f>VLOOKUP(B27,Concepts!$C:$S,13,FALSE)</f>
        <v>Services in kind</v>
      </c>
      <c r="D27" s="24" t="s">
        <v>1</v>
      </c>
    </row>
    <row r="28" spans="1:4" x14ac:dyDescent="0.25">
      <c r="A28" s="10" t="s">
        <v>37</v>
      </c>
      <c r="B28" s="10" t="s">
        <v>589</v>
      </c>
      <c r="C28" s="18" t="s">
        <v>590</v>
      </c>
      <c r="D28" s="24" t="s">
        <v>1</v>
      </c>
    </row>
    <row r="29" spans="1:4" x14ac:dyDescent="0.25">
      <c r="A29" s="10" t="s">
        <v>37</v>
      </c>
      <c r="B29" s="10" t="s">
        <v>591</v>
      </c>
      <c r="C29" s="18" t="s">
        <v>592</v>
      </c>
      <c r="D29" s="24" t="s">
        <v>1</v>
      </c>
    </row>
    <row r="30" spans="1:4" x14ac:dyDescent="0.25">
      <c r="A30" s="10" t="s">
        <v>7660</v>
      </c>
      <c r="B30" s="10" t="s">
        <v>7663</v>
      </c>
      <c r="C30" s="18" t="str">
        <f>VLOOKUP(B30,Concepts!$C:$S,13,FALSE)</f>
        <v>Expenditure</v>
      </c>
      <c r="D30" s="24" t="s">
        <v>1</v>
      </c>
    </row>
    <row r="31" spans="1:4" x14ac:dyDescent="0.25">
      <c r="A31" s="10" t="s">
        <v>37</v>
      </c>
      <c r="B31" s="10" t="s">
        <v>593</v>
      </c>
      <c r="C31" s="19" t="s">
        <v>594</v>
      </c>
      <c r="D31" s="24" t="s">
        <v>1</v>
      </c>
    </row>
    <row r="32" spans="1:4" x14ac:dyDescent="0.25">
      <c r="A32" s="10" t="s">
        <v>7660</v>
      </c>
      <c r="B32" s="10" t="s">
        <v>7875</v>
      </c>
      <c r="C32" s="19" t="str">
        <f>VLOOKUP(B32,Concepts!$C:$S,13,FALSE)</f>
        <v>Bad debt write-off</v>
      </c>
      <c r="D32" s="24" t="s">
        <v>1</v>
      </c>
    </row>
    <row r="33" spans="1:4" x14ac:dyDescent="0.25">
      <c r="A33" s="10" t="s">
        <v>37</v>
      </c>
      <c r="B33" s="10" t="s">
        <v>595</v>
      </c>
      <c r="C33" s="19" t="s">
        <v>596</v>
      </c>
      <c r="D33" s="24" t="s">
        <v>1</v>
      </c>
    </row>
    <row r="34" spans="1:4" x14ac:dyDescent="0.25">
      <c r="A34" s="10" t="s">
        <v>7660</v>
      </c>
      <c r="B34" s="25" t="s">
        <v>7564</v>
      </c>
      <c r="C34" s="48" t="str">
        <f>VLOOKUP(B34,Concepts!$C:$S,13,FALSE)</f>
        <v>Debt impairment</v>
      </c>
      <c r="D34" s="24" t="s">
        <v>1</v>
      </c>
    </row>
    <row r="35" spans="1:4" ht="14.25" customHeight="1" x14ac:dyDescent="0.25">
      <c r="A35" s="10" t="s">
        <v>7660</v>
      </c>
      <c r="B35" s="10" t="s">
        <v>7565</v>
      </c>
      <c r="C35" s="19" t="str">
        <f>VLOOKUP(B35,Concepts!$C:$S,13,FALSE)</f>
        <v>Depreciation and amortisation</v>
      </c>
      <c r="D35" s="24" t="s">
        <v>1</v>
      </c>
    </row>
    <row r="36" spans="1:4" x14ac:dyDescent="0.25">
      <c r="A36" s="10" t="s">
        <v>37</v>
      </c>
      <c r="B36" s="10" t="s">
        <v>597</v>
      </c>
      <c r="C36" s="19" t="s">
        <v>598</v>
      </c>
      <c r="D36" s="24" t="s">
        <v>1</v>
      </c>
    </row>
    <row r="37" spans="1:4" x14ac:dyDescent="0.25">
      <c r="A37" s="10" t="s">
        <v>37</v>
      </c>
      <c r="B37" s="10" t="s">
        <v>599</v>
      </c>
      <c r="C37" s="18" t="s">
        <v>600</v>
      </c>
      <c r="D37" s="24" t="s">
        <v>1</v>
      </c>
    </row>
    <row r="38" spans="1:4" x14ac:dyDescent="0.25">
      <c r="A38" s="10" t="s">
        <v>7660</v>
      </c>
      <c r="B38" s="10" t="s">
        <v>7571</v>
      </c>
      <c r="C38" s="18" t="str">
        <f>VLOOKUP(B38,Concepts!$C:$S,13,FALSE)</f>
        <v>Gain from transfer of functions</v>
      </c>
      <c r="D38" s="24" t="s">
        <v>1</v>
      </c>
    </row>
    <row r="39" spans="1:4" x14ac:dyDescent="0.25">
      <c r="A39" s="10" t="s">
        <v>7660</v>
      </c>
      <c r="B39" s="10" t="s">
        <v>7572</v>
      </c>
      <c r="C39" s="18" t="str">
        <f>VLOOKUP(B39,Concepts!$C:$S,13,FALSE)</f>
        <v>Gain on disposal of assets and liabilities</v>
      </c>
      <c r="D39" s="24" t="s">
        <v>1</v>
      </c>
    </row>
    <row r="40" spans="1:4" x14ac:dyDescent="0.25">
      <c r="A40" s="10" t="s">
        <v>7660</v>
      </c>
      <c r="B40" s="10" t="s">
        <v>7896</v>
      </c>
      <c r="C40" s="18" t="str">
        <f>VLOOKUP(B40,Concepts!$C:$S,13,FALSE)</f>
        <v>Gains as a result of donated animals, new births and sale</v>
      </c>
      <c r="D40" s="24" t="s">
        <v>1</v>
      </c>
    </row>
    <row r="41" spans="1:4" x14ac:dyDescent="0.25">
      <c r="A41" s="10" t="s">
        <v>37</v>
      </c>
      <c r="B41" s="10" t="s">
        <v>2631</v>
      </c>
      <c r="C41" s="18" t="s">
        <v>2632</v>
      </c>
      <c r="D41" s="24" t="s">
        <v>1</v>
      </c>
    </row>
    <row r="42" spans="1:4" x14ac:dyDescent="0.25">
      <c r="A42" s="10" t="s">
        <v>37</v>
      </c>
      <c r="B42" s="10" t="s">
        <v>601</v>
      </c>
      <c r="C42" s="18" t="s">
        <v>602</v>
      </c>
      <c r="D42" s="24" t="s">
        <v>1</v>
      </c>
    </row>
    <row r="43" spans="1:4" x14ac:dyDescent="0.25">
      <c r="A43" s="10" t="s">
        <v>37</v>
      </c>
      <c r="B43" s="10" t="s">
        <v>603</v>
      </c>
      <c r="C43" s="18" t="s">
        <v>604</v>
      </c>
      <c r="D43" s="24" t="s">
        <v>1</v>
      </c>
    </row>
    <row r="44" spans="1:4" x14ac:dyDescent="0.25">
      <c r="A44" s="10" t="s">
        <v>37</v>
      </c>
      <c r="B44" s="10" t="s">
        <v>605</v>
      </c>
      <c r="C44" s="18" t="s">
        <v>606</v>
      </c>
      <c r="D44" s="24" t="s">
        <v>1</v>
      </c>
    </row>
    <row r="45" spans="1:4" x14ac:dyDescent="0.25">
      <c r="A45" s="10" t="s">
        <v>37</v>
      </c>
      <c r="B45" s="10" t="s">
        <v>607</v>
      </c>
      <c r="C45" s="18" t="s">
        <v>608</v>
      </c>
      <c r="D45" s="24" t="s">
        <v>1</v>
      </c>
    </row>
    <row r="46" spans="1:4" x14ac:dyDescent="0.25">
      <c r="A46" s="10" t="s">
        <v>37</v>
      </c>
      <c r="B46" s="10" t="s">
        <v>609</v>
      </c>
      <c r="C46" s="18" t="s">
        <v>610</v>
      </c>
      <c r="D46" s="24" t="s">
        <v>1</v>
      </c>
    </row>
    <row r="47" spans="1:4" x14ac:dyDescent="0.25">
      <c r="A47" s="10" t="s">
        <v>37</v>
      </c>
      <c r="B47" s="10" t="s">
        <v>611</v>
      </c>
      <c r="C47" s="18" t="s">
        <v>612</v>
      </c>
      <c r="D47" s="24" t="s">
        <v>1</v>
      </c>
    </row>
    <row r="48" spans="1:4" x14ac:dyDescent="0.25">
      <c r="A48" s="10" t="s">
        <v>37</v>
      </c>
      <c r="B48" s="10" t="s">
        <v>613</v>
      </c>
      <c r="C48" s="18" t="s">
        <v>614</v>
      </c>
      <c r="D48" s="24" t="s">
        <v>1</v>
      </c>
    </row>
    <row r="49" spans="1:5" x14ac:dyDescent="0.25">
      <c r="A49" s="10" t="s">
        <v>7660</v>
      </c>
      <c r="B49" s="10" t="s">
        <v>7434</v>
      </c>
      <c r="C49" s="15" t="str">
        <f>VLOOKUP(B49,Concepts!$C:$S,13,FALSE)</f>
        <v>Movements in impairments, loans</v>
      </c>
      <c r="D49" s="24" t="s">
        <v>1</v>
      </c>
    </row>
    <row r="50" spans="1:5" x14ac:dyDescent="0.25">
      <c r="A50" s="10" t="s">
        <v>37</v>
      </c>
      <c r="B50" s="10" t="s">
        <v>2633</v>
      </c>
      <c r="C50" s="18" t="s">
        <v>2634</v>
      </c>
      <c r="D50" s="24" t="s">
        <v>1</v>
      </c>
    </row>
    <row r="51" spans="1:5" x14ac:dyDescent="0.25">
      <c r="A51" s="10" t="s">
        <v>37</v>
      </c>
      <c r="B51" s="10" t="s">
        <v>615</v>
      </c>
      <c r="C51" s="18" t="s">
        <v>616</v>
      </c>
      <c r="D51" s="24" t="s">
        <v>1</v>
      </c>
    </row>
    <row r="52" spans="1:5" x14ac:dyDescent="0.25">
      <c r="A52" s="10" t="s">
        <v>37</v>
      </c>
      <c r="B52" s="10" t="s">
        <v>617</v>
      </c>
      <c r="C52" s="18" t="s">
        <v>618</v>
      </c>
      <c r="D52" s="24" t="s">
        <v>1</v>
      </c>
    </row>
    <row r="53" spans="1:5" x14ac:dyDescent="0.25">
      <c r="A53" s="10" t="s">
        <v>7660</v>
      </c>
      <c r="B53" s="10" t="s">
        <v>7563</v>
      </c>
      <c r="C53" s="18" t="str">
        <f>VLOOKUP(B53,Concepts!$C:$S,13,FALSE)</f>
        <v>Actuarial gains from employee benefit obligations</v>
      </c>
      <c r="D53" s="24" t="s">
        <v>1</v>
      </c>
    </row>
    <row r="54" spans="1:5" x14ac:dyDescent="0.25">
      <c r="A54" s="10" t="s">
        <v>7660</v>
      </c>
      <c r="B54" s="10" t="s">
        <v>7581</v>
      </c>
      <c r="C54" s="18" t="str">
        <f>VLOOKUP(B54,Concepts!$C:$S,13,FALSE)</f>
        <v>Fair value adjustments</v>
      </c>
      <c r="D54" s="24" t="s">
        <v>1</v>
      </c>
    </row>
    <row r="55" spans="1:5" x14ac:dyDescent="0.25">
      <c r="A55" s="10" t="s">
        <v>37</v>
      </c>
      <c r="B55" s="10" t="s">
        <v>621</v>
      </c>
      <c r="C55" s="18" t="s">
        <v>622</v>
      </c>
      <c r="D55" s="24" t="s">
        <v>1</v>
      </c>
    </row>
    <row r="56" spans="1:5" x14ac:dyDescent="0.25">
      <c r="A56" s="10" t="s">
        <v>437</v>
      </c>
      <c r="B56" s="10" t="s">
        <v>7322</v>
      </c>
      <c r="C56" s="18" t="str">
        <f>VLOOKUP(B56,Concepts!$C:$S,13,FALSE)</f>
        <v>Profit (loss) before direct and indirect tax</v>
      </c>
      <c r="D56" s="24" t="s">
        <v>1</v>
      </c>
    </row>
    <row r="57" spans="1:5" x14ac:dyDescent="0.25">
      <c r="A57" s="10" t="s">
        <v>437</v>
      </c>
      <c r="B57" s="10" t="s">
        <v>7308</v>
      </c>
      <c r="C57" s="18" t="str">
        <f>VLOOKUP(B57,Concepts!$C:$S,13,FALSE)</f>
        <v>Indirect tax</v>
      </c>
      <c r="D57" s="24" t="s">
        <v>1</v>
      </c>
    </row>
    <row r="58" spans="1:5" s="47" customFormat="1" x14ac:dyDescent="0.25">
      <c r="A58" s="10" t="s">
        <v>37</v>
      </c>
      <c r="B58" s="10" t="s">
        <v>623</v>
      </c>
      <c r="C58" s="18" t="s">
        <v>624</v>
      </c>
      <c r="D58" s="24" t="s">
        <v>2621</v>
      </c>
      <c r="E58"/>
    </row>
    <row r="59" spans="1:5" s="47" customFormat="1" x14ac:dyDescent="0.25">
      <c r="A59" s="10" t="s">
        <v>37</v>
      </c>
      <c r="B59" s="10" t="s">
        <v>625</v>
      </c>
      <c r="C59" s="18" t="s">
        <v>626</v>
      </c>
      <c r="D59" s="24" t="s">
        <v>2621</v>
      </c>
      <c r="E59"/>
    </row>
    <row r="60" spans="1:5" x14ac:dyDescent="0.25">
      <c r="A60" s="10" t="s">
        <v>37</v>
      </c>
      <c r="B60" s="10" t="s">
        <v>627</v>
      </c>
      <c r="C60" s="18" t="s">
        <v>628</v>
      </c>
      <c r="D60" s="24" t="s">
        <v>1</v>
      </c>
    </row>
    <row r="61" spans="1:5" x14ac:dyDescent="0.25">
      <c r="A61" s="10" t="s">
        <v>37</v>
      </c>
      <c r="B61" s="10" t="s">
        <v>629</v>
      </c>
      <c r="C61" s="18" t="s">
        <v>630</v>
      </c>
      <c r="D61" s="24" t="s">
        <v>1</v>
      </c>
    </row>
    <row r="62" spans="1:5" x14ac:dyDescent="0.25">
      <c r="A62" s="10" t="s">
        <v>37</v>
      </c>
      <c r="B62" s="10" t="s">
        <v>631</v>
      </c>
      <c r="C62" s="18" t="s">
        <v>632</v>
      </c>
      <c r="D62" s="24" t="s">
        <v>2621</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zoomScale="85" zoomScaleNormal="85" workbookViewId="0"/>
  </sheetViews>
  <sheetFormatPr defaultColWidth="10.7109375" defaultRowHeight="15" x14ac:dyDescent="0.25"/>
  <cols>
    <col min="1" max="1" width="13.140625" style="26" customWidth="1"/>
    <col min="2" max="2" width="110.5703125" style="26" customWidth="1"/>
    <col min="3" max="3" width="106.7109375" style="26" customWidth="1"/>
    <col min="4" max="4" width="22.85546875" style="26" bestFit="1" customWidth="1"/>
    <col min="5" max="16384" width="10.7109375" style="26"/>
  </cols>
  <sheetData>
    <row r="1" spans="1:4" x14ac:dyDescent="0.25">
      <c r="A1" s="28" t="s">
        <v>0</v>
      </c>
      <c r="B1" s="2" t="s">
        <v>579</v>
      </c>
    </row>
    <row r="2" spans="1:4" x14ac:dyDescent="0.25">
      <c r="A2" s="28" t="s">
        <v>6960</v>
      </c>
      <c r="B2" s="2" t="str">
        <f>CONCATENATE("https://xbrl.cipc.co.za/taxonomy/role/",MID(B3,2,7),"/",B1)</f>
        <v>https://xbrl.cipc.co.za/taxonomy/role/320.000/StatementOfComprehensiveIncomeProfitOrLossByNatureOfExpense</v>
      </c>
    </row>
    <row r="3" spans="1:4" x14ac:dyDescent="0.25">
      <c r="A3" s="28" t="s">
        <v>6961</v>
      </c>
      <c r="B3" s="2" t="s">
        <v>580</v>
      </c>
    </row>
    <row r="4" spans="1:4" x14ac:dyDescent="0.25">
      <c r="A4" s="29" t="s">
        <v>4</v>
      </c>
      <c r="B4" s="29" t="s">
        <v>5</v>
      </c>
      <c r="C4" s="29" t="s">
        <v>6</v>
      </c>
      <c r="D4" s="29" t="s">
        <v>2630</v>
      </c>
    </row>
    <row r="5" spans="1:4" x14ac:dyDescent="0.25">
      <c r="A5" s="6" t="s">
        <v>437</v>
      </c>
      <c r="B5" t="s">
        <v>2211</v>
      </c>
      <c r="C5" s="24" t="str">
        <f>VLOOKUP(B5,Concepts!$C:$S,13,FALSE)</f>
        <v>Profit or loss [text block]</v>
      </c>
      <c r="D5" s="24" t="s">
        <v>1</v>
      </c>
    </row>
    <row r="6" spans="1:4" x14ac:dyDescent="0.25">
      <c r="A6" s="10" t="s">
        <v>37</v>
      </c>
      <c r="B6" s="10" t="s">
        <v>581</v>
      </c>
      <c r="C6" s="11" t="s">
        <v>582</v>
      </c>
      <c r="D6" s="24" t="s">
        <v>1</v>
      </c>
    </row>
    <row r="7" spans="1:4" x14ac:dyDescent="0.25">
      <c r="A7" s="10" t="s">
        <v>37</v>
      </c>
      <c r="B7" s="10" t="s">
        <v>583</v>
      </c>
      <c r="C7" s="17" t="s">
        <v>584</v>
      </c>
      <c r="D7" s="24" t="s">
        <v>1</v>
      </c>
    </row>
    <row r="8" spans="1:4" x14ac:dyDescent="0.25">
      <c r="A8" s="10" t="s">
        <v>37</v>
      </c>
      <c r="B8" s="10" t="s">
        <v>36</v>
      </c>
      <c r="C8" s="18" t="s">
        <v>36</v>
      </c>
      <c r="D8" s="24" t="s">
        <v>2621</v>
      </c>
    </row>
    <row r="9" spans="1:4" x14ac:dyDescent="0.25">
      <c r="A9" s="10" t="s">
        <v>7660</v>
      </c>
      <c r="B9" s="10" t="s">
        <v>7422</v>
      </c>
      <c r="C9" s="19" t="str">
        <f>VLOOKUP(B9,Concepts!$C:$S,13,FALSE)</f>
        <v>Revenue from exchange transactions</v>
      </c>
      <c r="D9" s="24" t="s">
        <v>1</v>
      </c>
    </row>
    <row r="10" spans="1:4" ht="14.25" customHeight="1" x14ac:dyDescent="0.25">
      <c r="A10" s="10" t="s">
        <v>7660</v>
      </c>
      <c r="B10" s="10" t="s">
        <v>7568</v>
      </c>
      <c r="C10" s="20" t="str">
        <f>VLOOKUP(B10,Concepts!$C:$S,13,FALSE)</f>
        <v>Cemetery fees</v>
      </c>
      <c r="D10" s="24" t="s">
        <v>1</v>
      </c>
    </row>
    <row r="11" spans="1:4" ht="14.25" customHeight="1" x14ac:dyDescent="0.25">
      <c r="A11" s="10" t="s">
        <v>7660</v>
      </c>
      <c r="B11" s="10" t="s">
        <v>8198</v>
      </c>
      <c r="C11" s="20" t="str">
        <f>VLOOKUP(B11,Concepts!$C:$S,13,FALSE)</f>
        <v>Service charges</v>
      </c>
      <c r="D11" s="24"/>
    </row>
    <row r="12" spans="1:4" ht="14.25" customHeight="1" x14ac:dyDescent="0.25">
      <c r="A12" s="10" t="s">
        <v>7660</v>
      </c>
      <c r="B12" s="10" t="s">
        <v>7570</v>
      </c>
      <c r="C12" s="20" t="str">
        <f>VLOOKUP(B12,Concepts!$C:$S,13,FALSE)</f>
        <v>Zoo admissions</v>
      </c>
      <c r="D12" s="24" t="s">
        <v>1</v>
      </c>
    </row>
    <row r="13" spans="1:4" x14ac:dyDescent="0.25">
      <c r="A13" s="10" t="s">
        <v>7660</v>
      </c>
      <c r="B13" s="72" t="s">
        <v>7574</v>
      </c>
      <c r="C13" s="81" t="str">
        <f>VLOOKUP(B13,Concepts!$C:$S,13,FALSE)</f>
        <v>Services rendered</v>
      </c>
      <c r="D13" s="24" t="s">
        <v>1</v>
      </c>
    </row>
    <row r="14" spans="1:4" x14ac:dyDescent="0.25">
      <c r="A14" s="10" t="s">
        <v>7660</v>
      </c>
      <c r="B14" s="10" t="s">
        <v>7425</v>
      </c>
      <c r="C14" s="20" t="s">
        <v>1430</v>
      </c>
      <c r="D14" s="24"/>
    </row>
    <row r="15" spans="1:4" x14ac:dyDescent="0.25">
      <c r="A15" s="10" t="s">
        <v>7660</v>
      </c>
      <c r="B15" s="10" t="s">
        <v>7423</v>
      </c>
      <c r="C15" s="19" t="str">
        <f>VLOOKUP(B15,Concepts!$C:$S,13,FALSE)</f>
        <v>Revenue from non-exchange transactions</v>
      </c>
      <c r="D15" s="24" t="s">
        <v>1</v>
      </c>
    </row>
    <row r="16" spans="1:4" x14ac:dyDescent="0.25">
      <c r="A16" s="10" t="s">
        <v>7660</v>
      </c>
      <c r="B16" s="10" t="s">
        <v>7873</v>
      </c>
      <c r="C16" s="20" t="str">
        <f>VLOOKUP(B16,Concepts!$C:$S,13,FALSE)</f>
        <v>Public contributions and other non-exchange revenue</v>
      </c>
      <c r="D16" s="24" t="s">
        <v>1</v>
      </c>
    </row>
    <row r="17" spans="1:5" x14ac:dyDescent="0.25">
      <c r="A17" s="10" t="s">
        <v>7660</v>
      </c>
      <c r="B17" s="10" t="s">
        <v>7575</v>
      </c>
      <c r="C17" s="20" t="str">
        <f>VLOOKUP(B17,Concepts!$C:$S,13,FALSE)</f>
        <v>Formation grants</v>
      </c>
      <c r="D17" s="24" t="s">
        <v>1</v>
      </c>
    </row>
    <row r="18" spans="1:5" x14ac:dyDescent="0.25">
      <c r="A18" s="10" t="s">
        <v>7660</v>
      </c>
      <c r="B18" s="10" t="s">
        <v>7424</v>
      </c>
      <c r="C18" s="20" t="s">
        <v>1430</v>
      </c>
      <c r="D18" s="24" t="s">
        <v>1</v>
      </c>
    </row>
    <row r="19" spans="1:5" x14ac:dyDescent="0.25">
      <c r="A19" s="10" t="s">
        <v>37</v>
      </c>
      <c r="B19" s="10" t="s">
        <v>585</v>
      </c>
      <c r="C19" s="19" t="s">
        <v>586</v>
      </c>
      <c r="D19" s="24" t="s">
        <v>1</v>
      </c>
    </row>
    <row r="20" spans="1:5" x14ac:dyDescent="0.25">
      <c r="A20" s="10" t="s">
        <v>437</v>
      </c>
      <c r="B20" s="10" t="s">
        <v>7178</v>
      </c>
      <c r="C20" s="19" t="str">
        <f>VLOOKUP(B20,Concepts!$C:$S,13,FALSE)</f>
        <v>Reinsurance revenue</v>
      </c>
      <c r="D20" s="24" t="s">
        <v>1</v>
      </c>
    </row>
    <row r="21" spans="1:5" x14ac:dyDescent="0.25">
      <c r="A21" s="10" t="s">
        <v>7660</v>
      </c>
      <c r="B21" s="10" t="s">
        <v>7399</v>
      </c>
      <c r="C21" s="18" t="str">
        <f>VLOOKUP(B21,Concepts!$C:$S,13,FALSE)</f>
        <v>Other exchange revenue</v>
      </c>
      <c r="D21" s="24" t="s">
        <v>1</v>
      </c>
    </row>
    <row r="22" spans="1:5" x14ac:dyDescent="0.25">
      <c r="A22" s="10" t="s">
        <v>7660</v>
      </c>
      <c r="B22" s="10" t="s">
        <v>7400</v>
      </c>
      <c r="C22" s="18" t="str">
        <f>VLOOKUP(B22,Concepts!$C:$S,13,FALSE)</f>
        <v>Other non-exchange revenue</v>
      </c>
      <c r="D22" s="24" t="s">
        <v>1</v>
      </c>
    </row>
    <row r="23" spans="1:5" x14ac:dyDescent="0.25">
      <c r="A23" s="10" t="s">
        <v>7660</v>
      </c>
      <c r="B23" s="10" t="s">
        <v>7403</v>
      </c>
      <c r="C23" s="19" t="str">
        <f>VLOOKUP(B23,Concepts!$C:$S,13,FALSE)</f>
        <v>Services in kind</v>
      </c>
      <c r="D23" s="24" t="s">
        <v>1</v>
      </c>
    </row>
    <row r="24" spans="1:5" x14ac:dyDescent="0.25">
      <c r="A24" s="10" t="s">
        <v>37</v>
      </c>
      <c r="B24" s="10" t="s">
        <v>591</v>
      </c>
      <c r="C24" s="18" t="s">
        <v>592</v>
      </c>
      <c r="D24" s="24" t="s">
        <v>1</v>
      </c>
    </row>
    <row r="25" spans="1:5" x14ac:dyDescent="0.25">
      <c r="A25" s="10" t="s">
        <v>37</v>
      </c>
      <c r="B25" s="10" t="s">
        <v>637</v>
      </c>
      <c r="C25" s="18" t="s">
        <v>638</v>
      </c>
      <c r="D25" s="24" t="s">
        <v>1</v>
      </c>
    </row>
    <row r="26" spans="1:5" x14ac:dyDescent="0.25">
      <c r="A26" s="10" t="s">
        <v>37</v>
      </c>
      <c r="B26" s="10" t="s">
        <v>639</v>
      </c>
      <c r="C26" s="18" t="s">
        <v>640</v>
      </c>
      <c r="D26" s="24" t="s">
        <v>1</v>
      </c>
    </row>
    <row r="27" spans="1:5" x14ac:dyDescent="0.25">
      <c r="A27" s="10" t="s">
        <v>7660</v>
      </c>
      <c r="B27" s="10" t="s">
        <v>7663</v>
      </c>
      <c r="C27" s="18" t="str">
        <f>VLOOKUP(B27,Concepts!$C:$S,13,FALSE)</f>
        <v>Expenditure</v>
      </c>
      <c r="D27" s="24" t="s">
        <v>1</v>
      </c>
      <c r="E27"/>
    </row>
    <row r="28" spans="1:5" x14ac:dyDescent="0.25">
      <c r="A28" s="10" t="s">
        <v>7660</v>
      </c>
      <c r="B28" s="10" t="s">
        <v>7583</v>
      </c>
      <c r="C28" s="19" t="str">
        <f>VLOOKUP(B28,Concepts!$C:$S,13,FALSE)</f>
        <v>Employee costs</v>
      </c>
      <c r="D28" s="24" t="s">
        <v>1</v>
      </c>
      <c r="E28"/>
    </row>
    <row r="29" spans="1:5" x14ac:dyDescent="0.25">
      <c r="A29" s="10" t="s">
        <v>7660</v>
      </c>
      <c r="B29" s="10" t="s">
        <v>7584</v>
      </c>
      <c r="C29" s="19" t="str">
        <f>VLOOKUP(B29,Concepts!$C:$S,13,FALSE)</f>
        <v>Employee related costs</v>
      </c>
      <c r="D29" s="24" t="s">
        <v>1</v>
      </c>
      <c r="E29"/>
    </row>
    <row r="30" spans="1:5" x14ac:dyDescent="0.25">
      <c r="A30" s="10" t="s">
        <v>7660</v>
      </c>
      <c r="B30" s="10" t="s">
        <v>7838</v>
      </c>
      <c r="C30" s="19" t="str">
        <f>VLOOKUP(B30,Concepts!$C:$S,13,FALSE)</f>
        <v>Directors and executive managers emoluments</v>
      </c>
      <c r="D30" s="24" t="s">
        <v>1</v>
      </c>
      <c r="E30"/>
    </row>
    <row r="31" spans="1:5" x14ac:dyDescent="0.25">
      <c r="A31" s="10" t="s">
        <v>37</v>
      </c>
      <c r="B31" s="10" t="s">
        <v>643</v>
      </c>
      <c r="C31" s="19" t="s">
        <v>644</v>
      </c>
      <c r="D31" s="24" t="s">
        <v>1</v>
      </c>
    </row>
    <row r="32" spans="1:5" x14ac:dyDescent="0.25">
      <c r="A32" s="10" t="s">
        <v>37</v>
      </c>
      <c r="B32" s="10" t="s">
        <v>641</v>
      </c>
      <c r="C32" s="19" t="s">
        <v>642</v>
      </c>
      <c r="D32" s="24" t="s">
        <v>1</v>
      </c>
    </row>
    <row r="33" spans="1:5" x14ac:dyDescent="0.25">
      <c r="A33" s="10" t="s">
        <v>37</v>
      </c>
      <c r="B33" s="10" t="s">
        <v>645</v>
      </c>
      <c r="C33" s="19" t="s">
        <v>646</v>
      </c>
      <c r="D33" s="24" t="s">
        <v>1</v>
      </c>
    </row>
    <row r="34" spans="1:5" x14ac:dyDescent="0.25">
      <c r="A34" s="10" t="s">
        <v>7660</v>
      </c>
      <c r="B34" s="25" t="s">
        <v>7564</v>
      </c>
      <c r="C34" s="48" t="str">
        <f>VLOOKUP(B34,Concepts!$C:$S,13,FALSE)</f>
        <v>Debt impairment</v>
      </c>
      <c r="D34" s="24" t="s">
        <v>1</v>
      </c>
      <c r="E34"/>
    </row>
    <row r="35" spans="1:5" x14ac:dyDescent="0.25">
      <c r="A35" s="10" t="s">
        <v>7660</v>
      </c>
      <c r="B35" s="10" t="s">
        <v>7875</v>
      </c>
      <c r="C35" s="19" t="str">
        <f>VLOOKUP(B35,Concepts!$C:$S,13,FALSE)</f>
        <v>Bad debt write-off</v>
      </c>
      <c r="D35" s="24" t="s">
        <v>1</v>
      </c>
    </row>
    <row r="36" spans="1:5" x14ac:dyDescent="0.25">
      <c r="A36" s="10" t="s">
        <v>7660</v>
      </c>
      <c r="B36" s="10" t="s">
        <v>7418</v>
      </c>
      <c r="C36" s="19" t="str">
        <f>VLOOKUP(B36,Concepts!$C:$S,13,FALSE)</f>
        <v>Cleaning costs</v>
      </c>
      <c r="D36" s="24" t="s">
        <v>1</v>
      </c>
    </row>
    <row r="37" spans="1:5" x14ac:dyDescent="0.25">
      <c r="A37" s="10" t="s">
        <v>7660</v>
      </c>
      <c r="B37" s="10" t="s">
        <v>7414</v>
      </c>
      <c r="C37" s="19" t="str">
        <f>VLOOKUP(B37,Concepts!$C:$S,13,FALSE)</f>
        <v>Consultants</v>
      </c>
      <c r="D37" s="24" t="s">
        <v>1</v>
      </c>
    </row>
    <row r="38" spans="1:5" x14ac:dyDescent="0.25">
      <c r="A38" s="10" t="s">
        <v>7660</v>
      </c>
      <c r="B38" s="10" t="s">
        <v>7419</v>
      </c>
      <c r="C38" s="19" t="str">
        <f>VLOOKUP(B38,Concepts!$C:$S,13,FALSE)</f>
        <v>Contracted services</v>
      </c>
      <c r="D38" s="24" t="s">
        <v>1</v>
      </c>
    </row>
    <row r="39" spans="1:5" x14ac:dyDescent="0.25">
      <c r="A39" s="10" t="s">
        <v>7660</v>
      </c>
      <c r="B39" s="10" t="s">
        <v>7420</v>
      </c>
      <c r="C39" s="19" t="str">
        <f>VLOOKUP(B39,Concepts!$C:$S,13,FALSE)</f>
        <v>Security services</v>
      </c>
      <c r="D39" s="24" t="s">
        <v>1</v>
      </c>
    </row>
    <row r="40" spans="1:5" x14ac:dyDescent="0.25">
      <c r="A40" s="10" t="s">
        <v>7660</v>
      </c>
      <c r="B40" s="10" t="s">
        <v>7421</v>
      </c>
      <c r="C40" s="19" t="str">
        <f>VLOOKUP(B40,Concepts!$C:$S,13,FALSE)</f>
        <v>General expenses</v>
      </c>
      <c r="D40" s="24" t="s">
        <v>1</v>
      </c>
    </row>
    <row r="41" spans="1:5" x14ac:dyDescent="0.25">
      <c r="A41" s="10" t="s">
        <v>7660</v>
      </c>
      <c r="B41" s="10" t="s">
        <v>7586</v>
      </c>
      <c r="C41" s="19" t="str">
        <f>VLOOKUP(B41,Concepts!$C:$S,13,FALSE)</f>
        <v>Lease rentals on operating lease</v>
      </c>
      <c r="D41" s="24" t="s">
        <v>1</v>
      </c>
    </row>
    <row r="42" spans="1:5" x14ac:dyDescent="0.25">
      <c r="A42" s="10" t="s">
        <v>7660</v>
      </c>
      <c r="B42" s="10" t="s">
        <v>7585</v>
      </c>
      <c r="C42" s="19" t="str">
        <f>VLOOKUP(B42,Concepts!$C:$S,13,FALSE)</f>
        <v>Repairs and maintenance</v>
      </c>
      <c r="D42" s="24" t="s">
        <v>1</v>
      </c>
    </row>
    <row r="43" spans="1:5" x14ac:dyDescent="0.25">
      <c r="A43" s="10" t="s">
        <v>7660</v>
      </c>
      <c r="B43" s="10" t="s">
        <v>7558</v>
      </c>
      <c r="C43" s="19" t="str">
        <f>VLOOKUP(B43,Concepts!$C:$S,13,FALSE)</f>
        <v>Bulk purchases and materials</v>
      </c>
      <c r="D43" s="24" t="s">
        <v>1</v>
      </c>
    </row>
    <row r="44" spans="1:5" x14ac:dyDescent="0.25">
      <c r="A44" s="10" t="s">
        <v>7660</v>
      </c>
      <c r="B44" s="10" t="s">
        <v>7559</v>
      </c>
      <c r="C44" s="19" t="str">
        <f>VLOOKUP(B44,Concepts!$C:$S,13,FALSE)</f>
        <v>Development contribution</v>
      </c>
      <c r="D44" s="24" t="s">
        <v>1</v>
      </c>
    </row>
    <row r="45" spans="1:5" x14ac:dyDescent="0.25">
      <c r="A45" s="10" t="s">
        <v>37</v>
      </c>
      <c r="B45" s="10" t="s">
        <v>647</v>
      </c>
      <c r="C45" s="18" t="s">
        <v>648</v>
      </c>
      <c r="D45" s="24" t="s">
        <v>1</v>
      </c>
    </row>
    <row r="46" spans="1:5" x14ac:dyDescent="0.25">
      <c r="A46" s="10" t="s">
        <v>37</v>
      </c>
      <c r="B46" s="10" t="s">
        <v>649</v>
      </c>
      <c r="C46" s="18" t="s">
        <v>650</v>
      </c>
      <c r="D46" s="24" t="s">
        <v>1</v>
      </c>
    </row>
    <row r="47" spans="1:5" x14ac:dyDescent="0.25">
      <c r="A47" s="10" t="s">
        <v>37</v>
      </c>
      <c r="B47" s="10" t="s">
        <v>599</v>
      </c>
      <c r="C47" s="18" t="s">
        <v>600</v>
      </c>
      <c r="D47" s="24" t="s">
        <v>1</v>
      </c>
    </row>
    <row r="48" spans="1:5" x14ac:dyDescent="0.25">
      <c r="A48" s="10" t="s">
        <v>37</v>
      </c>
      <c r="B48" s="10" t="s">
        <v>2631</v>
      </c>
      <c r="C48" s="18" t="s">
        <v>2632</v>
      </c>
      <c r="D48" s="24" t="s">
        <v>1</v>
      </c>
    </row>
    <row r="49" spans="1:4" x14ac:dyDescent="0.25">
      <c r="A49" s="10" t="s">
        <v>37</v>
      </c>
      <c r="B49" s="10" t="s">
        <v>601</v>
      </c>
      <c r="C49" s="18" t="s">
        <v>602</v>
      </c>
      <c r="D49" s="24" t="s">
        <v>1</v>
      </c>
    </row>
    <row r="50" spans="1:4" x14ac:dyDescent="0.25">
      <c r="A50" s="10" t="s">
        <v>37</v>
      </c>
      <c r="B50" s="10" t="s">
        <v>603</v>
      </c>
      <c r="C50" s="18" t="s">
        <v>604</v>
      </c>
      <c r="D50" s="24" t="s">
        <v>1</v>
      </c>
    </row>
    <row r="51" spans="1:4" x14ac:dyDescent="0.25">
      <c r="A51" s="10" t="s">
        <v>37</v>
      </c>
      <c r="B51" s="10" t="s">
        <v>605</v>
      </c>
      <c r="C51" s="18" t="s">
        <v>606</v>
      </c>
      <c r="D51" s="24" t="s">
        <v>1</v>
      </c>
    </row>
    <row r="52" spans="1:4" x14ac:dyDescent="0.25">
      <c r="A52" s="10" t="s">
        <v>37</v>
      </c>
      <c r="B52" s="10" t="s">
        <v>607</v>
      </c>
      <c r="C52" s="18" t="s">
        <v>608</v>
      </c>
      <c r="D52" s="24" t="s">
        <v>1</v>
      </c>
    </row>
    <row r="53" spans="1:4" x14ac:dyDescent="0.25">
      <c r="A53" s="10" t="s">
        <v>37</v>
      </c>
      <c r="B53" s="10" t="s">
        <v>609</v>
      </c>
      <c r="C53" s="18" t="s">
        <v>610</v>
      </c>
      <c r="D53" s="24" t="s">
        <v>1</v>
      </c>
    </row>
    <row r="54" spans="1:4" x14ac:dyDescent="0.25">
      <c r="A54" s="10" t="s">
        <v>37</v>
      </c>
      <c r="B54" s="10" t="s">
        <v>611</v>
      </c>
      <c r="C54" s="18" t="s">
        <v>612</v>
      </c>
      <c r="D54" s="24" t="s">
        <v>1</v>
      </c>
    </row>
    <row r="55" spans="1:4" x14ac:dyDescent="0.25">
      <c r="A55" s="10" t="s">
        <v>37</v>
      </c>
      <c r="B55" s="10" t="s">
        <v>613</v>
      </c>
      <c r="C55" s="18" t="s">
        <v>614</v>
      </c>
      <c r="D55" s="24" t="s">
        <v>1</v>
      </c>
    </row>
    <row r="56" spans="1:4" x14ac:dyDescent="0.25">
      <c r="A56" s="10" t="s">
        <v>7660</v>
      </c>
      <c r="B56" s="10" t="s">
        <v>7580</v>
      </c>
      <c r="C56" s="18" t="str">
        <f>VLOOKUP(B56,Concepts!$C:$S,13,FALSE)</f>
        <v>Impairment of loans</v>
      </c>
      <c r="D56" s="24" t="s">
        <v>1</v>
      </c>
    </row>
    <row r="57" spans="1:4" x14ac:dyDescent="0.25">
      <c r="A57" s="10" t="s">
        <v>37</v>
      </c>
      <c r="B57" s="10" t="s">
        <v>2633</v>
      </c>
      <c r="C57" s="18" t="s">
        <v>2634</v>
      </c>
      <c r="D57" s="24" t="s">
        <v>1</v>
      </c>
    </row>
    <row r="58" spans="1:4" x14ac:dyDescent="0.25">
      <c r="A58" s="10" t="s">
        <v>37</v>
      </c>
      <c r="B58" s="10" t="s">
        <v>615</v>
      </c>
      <c r="C58" s="18" t="s">
        <v>616</v>
      </c>
      <c r="D58" s="24" t="s">
        <v>1</v>
      </c>
    </row>
    <row r="59" spans="1:4" x14ac:dyDescent="0.25">
      <c r="A59" s="10" t="s">
        <v>37</v>
      </c>
      <c r="B59" s="10" t="s">
        <v>617</v>
      </c>
      <c r="C59" s="18" t="s">
        <v>618</v>
      </c>
      <c r="D59" s="24" t="s">
        <v>1</v>
      </c>
    </row>
    <row r="60" spans="1:4" x14ac:dyDescent="0.25">
      <c r="A60" s="10" t="s">
        <v>37</v>
      </c>
      <c r="B60" s="10" t="s">
        <v>619</v>
      </c>
      <c r="C60" s="18" t="s">
        <v>620</v>
      </c>
      <c r="D60" s="24" t="s">
        <v>1</v>
      </c>
    </row>
    <row r="61" spans="1:4" x14ac:dyDescent="0.25">
      <c r="A61" s="10" t="s">
        <v>37</v>
      </c>
      <c r="B61" s="10" t="s">
        <v>621</v>
      </c>
      <c r="C61" s="18" t="s">
        <v>622</v>
      </c>
      <c r="D61" s="24" t="s">
        <v>1</v>
      </c>
    </row>
    <row r="62" spans="1:4" x14ac:dyDescent="0.25">
      <c r="A62" s="10" t="s">
        <v>437</v>
      </c>
      <c r="B62" s="10" t="s">
        <v>7322</v>
      </c>
      <c r="C62" s="18" t="str">
        <f>VLOOKUP(B62,Concepts!$C:$S,13,FALSE)</f>
        <v>Profit (loss) before direct and indirect tax</v>
      </c>
      <c r="D62" s="24" t="s">
        <v>1</v>
      </c>
    </row>
    <row r="63" spans="1:4" x14ac:dyDescent="0.25">
      <c r="A63" s="10" t="s">
        <v>437</v>
      </c>
      <c r="B63" s="10" t="s">
        <v>7308</v>
      </c>
      <c r="C63" s="18" t="str">
        <f>VLOOKUP(B63,Concepts!$C:$S,13,FALSE)</f>
        <v>Indirect tax</v>
      </c>
      <c r="D63" s="24" t="s">
        <v>1</v>
      </c>
    </row>
    <row r="64" spans="1:4" s="47" customFormat="1" x14ac:dyDescent="0.25">
      <c r="A64" s="10" t="s">
        <v>37</v>
      </c>
      <c r="B64" s="10" t="s">
        <v>623</v>
      </c>
      <c r="C64" s="18" t="s">
        <v>624</v>
      </c>
      <c r="D64" s="24" t="s">
        <v>2621</v>
      </c>
    </row>
    <row r="65" spans="1:4" s="47" customFormat="1" x14ac:dyDescent="0.25">
      <c r="A65" s="10" t="s">
        <v>37</v>
      </c>
      <c r="B65" s="10" t="s">
        <v>625</v>
      </c>
      <c r="C65" s="18" t="s">
        <v>626</v>
      </c>
      <c r="D65" s="24" t="s">
        <v>2621</v>
      </c>
    </row>
    <row r="66" spans="1:4" x14ac:dyDescent="0.25">
      <c r="A66" s="10" t="s">
        <v>37</v>
      </c>
      <c r="B66" s="10" t="s">
        <v>627</v>
      </c>
      <c r="C66" s="18" t="s">
        <v>628</v>
      </c>
      <c r="D66" s="24" t="s">
        <v>1</v>
      </c>
    </row>
    <row r="67" spans="1:4" x14ac:dyDescent="0.25">
      <c r="A67" s="10" t="s">
        <v>37</v>
      </c>
      <c r="B67" s="10" t="s">
        <v>629</v>
      </c>
      <c r="C67" s="18" t="s">
        <v>630</v>
      </c>
      <c r="D67" s="24" t="s">
        <v>1</v>
      </c>
    </row>
    <row r="68" spans="1:4" x14ac:dyDescent="0.25">
      <c r="A68" s="10" t="s">
        <v>37</v>
      </c>
      <c r="B68" s="10" t="s">
        <v>631</v>
      </c>
      <c r="C68" s="18" t="s">
        <v>632</v>
      </c>
      <c r="D68" s="24" t="s">
        <v>2621</v>
      </c>
    </row>
    <row r="69" spans="1:4" x14ac:dyDescent="0.25">
      <c r="A69" s="10" t="s">
        <v>7660</v>
      </c>
      <c r="B69" s="10" t="s">
        <v>7581</v>
      </c>
      <c r="C69" s="18" t="str">
        <f>VLOOKUP(B69,Concepts!$C:$S,13,FALSE)</f>
        <v>Fair value adjustments</v>
      </c>
      <c r="D69" s="24" t="s">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zoomScale="85" zoomScaleNormal="85" workbookViewId="0"/>
  </sheetViews>
  <sheetFormatPr defaultColWidth="9.140625" defaultRowHeight="15" x14ac:dyDescent="0.25"/>
  <cols>
    <col min="1" max="1" width="13.140625" style="26" customWidth="1"/>
    <col min="2" max="2" width="111.7109375" style="26" bestFit="1" customWidth="1"/>
    <col min="3" max="3" width="110" style="26" bestFit="1" customWidth="1"/>
    <col min="4" max="4" width="22.85546875" style="26" bestFit="1" customWidth="1"/>
    <col min="5" max="16384" width="9.140625" style="26"/>
  </cols>
  <sheetData>
    <row r="1" spans="1:4" x14ac:dyDescent="0.25">
      <c r="A1" s="28" t="s">
        <v>0</v>
      </c>
      <c r="B1" s="2" t="s">
        <v>655</v>
      </c>
    </row>
    <row r="2" spans="1:4" x14ac:dyDescent="0.25">
      <c r="A2" s="28" t="s">
        <v>6960</v>
      </c>
      <c r="B2" s="2" t="str">
        <f>CONCATENATE("https://xbrl.cipc.co.za/taxonomy/role/",MID(B3,2,7),"/",B1)</f>
        <v>https://xbrl.cipc.co.za/taxonomy/role/510.000/StatementOfCashFlowsDirectMethod</v>
      </c>
    </row>
    <row r="3" spans="1:4" x14ac:dyDescent="0.25">
      <c r="A3" s="28" t="s">
        <v>6961</v>
      </c>
      <c r="B3" s="2" t="s">
        <v>656</v>
      </c>
    </row>
    <row r="4" spans="1:4" x14ac:dyDescent="0.25">
      <c r="A4" s="29" t="s">
        <v>4</v>
      </c>
      <c r="B4" s="29" t="s">
        <v>5</v>
      </c>
      <c r="C4" s="29" t="s">
        <v>6</v>
      </c>
      <c r="D4" s="29" t="s">
        <v>2630</v>
      </c>
    </row>
    <row r="5" spans="1:4" x14ac:dyDescent="0.25">
      <c r="A5" s="6" t="s">
        <v>437</v>
      </c>
      <c r="B5" t="s">
        <v>2213</v>
      </c>
      <c r="C5" s="24" t="str">
        <f>VLOOKUP(B5,Concepts!$C:$S,13,FALSE)</f>
        <v>Statement of cash flows [text block]</v>
      </c>
      <c r="D5" s="24" t="s">
        <v>1</v>
      </c>
    </row>
    <row r="6" spans="1:4" x14ac:dyDescent="0.25">
      <c r="A6" s="10" t="s">
        <v>37</v>
      </c>
      <c r="B6" s="10" t="s">
        <v>657</v>
      </c>
      <c r="C6" s="11" t="s">
        <v>658</v>
      </c>
      <c r="D6" s="24" t="s">
        <v>1</v>
      </c>
    </row>
    <row r="7" spans="1:4" x14ac:dyDescent="0.25">
      <c r="A7" s="10" t="s">
        <v>37</v>
      </c>
      <c r="B7" s="10" t="s">
        <v>659</v>
      </c>
      <c r="C7" s="17" t="s">
        <v>660</v>
      </c>
      <c r="D7" s="24" t="s">
        <v>1</v>
      </c>
    </row>
    <row r="8" spans="1:4" x14ac:dyDescent="0.25">
      <c r="A8" s="10" t="s">
        <v>7609</v>
      </c>
      <c r="B8" s="10" t="s">
        <v>7667</v>
      </c>
      <c r="C8" s="18" t="str">
        <f>VLOOKUP(B8,Concepts!$C:$S,13,FALSE)</f>
        <v>Receipts [abstract]</v>
      </c>
      <c r="D8" s="24" t="s">
        <v>1</v>
      </c>
    </row>
    <row r="9" spans="1:4" x14ac:dyDescent="0.25">
      <c r="A9" s="10" t="s">
        <v>7609</v>
      </c>
      <c r="B9" s="10" t="s">
        <v>7617</v>
      </c>
      <c r="C9" s="19" t="str">
        <f>VLOOKUP(B9,Concepts!$C:$S,13,FALSE)</f>
        <v>Grants received (non-MTEF)</v>
      </c>
      <c r="D9" s="24" t="s">
        <v>1</v>
      </c>
    </row>
    <row r="10" spans="1:4" x14ac:dyDescent="0.25">
      <c r="A10" s="10" t="s">
        <v>7609</v>
      </c>
      <c r="B10" s="10" t="s">
        <v>7839</v>
      </c>
      <c r="C10" s="19" t="str">
        <f>VLOOKUP(B10,Concepts!$C:$S,13,FALSE)</f>
        <v>SARS refunds (VAT/ income tax)</v>
      </c>
      <c r="D10" s="24" t="s">
        <v>1</v>
      </c>
    </row>
    <row r="11" spans="1:4" x14ac:dyDescent="0.25">
      <c r="A11" s="10" t="s">
        <v>7609</v>
      </c>
      <c r="B11" s="10" t="s">
        <v>7618</v>
      </c>
      <c r="C11" s="19" t="str">
        <f>VLOOKUP(B11,Concepts!$C:$S,13,FALSE)</f>
        <v>Cash receipts from customers</v>
      </c>
      <c r="D11" s="24" t="s">
        <v>1</v>
      </c>
    </row>
    <row r="12" spans="1:4" ht="16.5" customHeight="1" x14ac:dyDescent="0.25">
      <c r="A12" s="10" t="s">
        <v>7609</v>
      </c>
      <c r="B12" s="10" t="s">
        <v>7619</v>
      </c>
      <c r="C12" s="19" t="str">
        <f>VLOOKUP(B12,Concepts!$C:$S,13,FALSE)</f>
        <v>Cash receipts from contributors and others</v>
      </c>
      <c r="D12" s="24" t="s">
        <v>1</v>
      </c>
    </row>
    <row r="13" spans="1:4" s="55" customFormat="1" x14ac:dyDescent="0.25">
      <c r="A13" s="73" t="s">
        <v>7609</v>
      </c>
      <c r="B13" s="73" t="s">
        <v>7568</v>
      </c>
      <c r="C13" s="74" t="str">
        <f>VLOOKUP(B13,Concepts!$C:$S,13,FALSE)</f>
        <v>Cemetery fees</v>
      </c>
      <c r="D13" s="24" t="s">
        <v>1</v>
      </c>
    </row>
    <row r="14" spans="1:4" s="55" customFormat="1" x14ac:dyDescent="0.25">
      <c r="A14" s="73" t="s">
        <v>7609</v>
      </c>
      <c r="B14" s="73" t="s">
        <v>7899</v>
      </c>
      <c r="C14" s="74" t="str">
        <f>VLOOKUP(B14,Concepts!$C:$S,13,FALSE)</f>
        <v>Coordination fee on special projects</v>
      </c>
      <c r="D14" s="24" t="s">
        <v>1</v>
      </c>
    </row>
    <row r="15" spans="1:4" s="55" customFormat="1" x14ac:dyDescent="0.25">
      <c r="A15" s="73" t="s">
        <v>7609</v>
      </c>
      <c r="B15" s="73" t="s">
        <v>7621</v>
      </c>
      <c r="C15" s="74" t="str">
        <f>VLOOKUP(B15,Concepts!$C:$S,13,FALSE)</f>
        <v>Coordination fees</v>
      </c>
      <c r="D15" s="24" t="s">
        <v>1</v>
      </c>
    </row>
    <row r="16" spans="1:4" s="55" customFormat="1" x14ac:dyDescent="0.25">
      <c r="A16" s="73" t="s">
        <v>7609</v>
      </c>
      <c r="B16" s="73" t="s">
        <v>7569</v>
      </c>
      <c r="C16" s="74" t="str">
        <f>VLOOKUP(B16,Concepts!$C:$S,13,FALSE)</f>
        <v>Sale of goods and services</v>
      </c>
      <c r="D16" s="24" t="s">
        <v>1</v>
      </c>
    </row>
    <row r="17" spans="1:6" s="55" customFormat="1" x14ac:dyDescent="0.25">
      <c r="A17" s="73" t="s">
        <v>7609</v>
      </c>
      <c r="B17" s="73" t="s">
        <v>7570</v>
      </c>
      <c r="C17" s="74" t="str">
        <f>VLOOKUP(B17,Concepts!$C:$S,13,FALSE)</f>
        <v>Zoo admissions</v>
      </c>
      <c r="D17" s="24" t="s">
        <v>1</v>
      </c>
    </row>
    <row r="18" spans="1:6" s="55" customFormat="1" x14ac:dyDescent="0.25">
      <c r="A18" s="73" t="s">
        <v>7609</v>
      </c>
      <c r="B18" s="73" t="s">
        <v>7573</v>
      </c>
      <c r="C18" s="74" t="str">
        <f>VLOOKUP(B18,Concepts!$C:$S,13,FALSE)</f>
        <v>Rental of facilities and equipment</v>
      </c>
      <c r="D18" s="24" t="s">
        <v>1</v>
      </c>
    </row>
    <row r="19" spans="1:6" s="55" customFormat="1" x14ac:dyDescent="0.25">
      <c r="A19" s="73" t="s">
        <v>7609</v>
      </c>
      <c r="B19" s="73" t="s">
        <v>7587</v>
      </c>
      <c r="C19" s="74" t="str">
        <f>VLOOKUP(B19,Concepts!$C:$S,13,FALSE)</f>
        <v>Interest income</v>
      </c>
      <c r="D19" s="24" t="s">
        <v>1</v>
      </c>
    </row>
    <row r="20" spans="1:6" s="55" customFormat="1" x14ac:dyDescent="0.25">
      <c r="A20" s="73" t="s">
        <v>7609</v>
      </c>
      <c r="B20" s="73" t="s">
        <v>7588</v>
      </c>
      <c r="C20" s="74" t="str">
        <f>VLOOKUP(B20,Concepts!$C:$S,13,FALSE)</f>
        <v>Interest on loans for construction projects</v>
      </c>
      <c r="D20" s="24" t="s">
        <v>1</v>
      </c>
    </row>
    <row r="21" spans="1:6" s="55" customFormat="1" x14ac:dyDescent="0.25">
      <c r="A21" s="73" t="s">
        <v>7609</v>
      </c>
      <c r="B21" s="73" t="s">
        <v>7589</v>
      </c>
      <c r="C21" s="74" t="str">
        <f>VLOOKUP(B21,Concepts!$C:$S,13,FALSE)</f>
        <v>Interest on loans to controlled entities</v>
      </c>
      <c r="D21" s="24" t="s">
        <v>1</v>
      </c>
    </row>
    <row r="22" spans="1:6" s="55" customFormat="1" x14ac:dyDescent="0.25">
      <c r="A22" s="73" t="s">
        <v>7609</v>
      </c>
      <c r="B22" s="73" t="s">
        <v>7590</v>
      </c>
      <c r="C22" s="74" t="str">
        <f>VLOOKUP(B22,Concepts!$C:$S,13,FALSE)</f>
        <v>Fees charged to controlled entities</v>
      </c>
      <c r="D22" s="24" t="s">
        <v>1</v>
      </c>
    </row>
    <row r="23" spans="1:6" s="55" customFormat="1" x14ac:dyDescent="0.25">
      <c r="A23" s="73" t="s">
        <v>7609</v>
      </c>
      <c r="B23" s="73" t="s">
        <v>7591</v>
      </c>
      <c r="C23" s="74" t="str">
        <f>VLOOKUP(B23,Concepts!$C:$S,13,FALSE)</f>
        <v>Fees on loans for construction projects</v>
      </c>
      <c r="D23" s="24" t="s">
        <v>1</v>
      </c>
    </row>
    <row r="24" spans="1:6" x14ac:dyDescent="0.25">
      <c r="A24" s="10" t="s">
        <v>7609</v>
      </c>
      <c r="B24" s="10" t="s">
        <v>7592</v>
      </c>
      <c r="C24" s="74" t="str">
        <f>VLOOKUP(B24,Concepts!$C:$S,13,FALSE)</f>
        <v>Loan fees and programme management fees</v>
      </c>
      <c r="D24" s="24" t="s">
        <v>1</v>
      </c>
    </row>
    <row r="25" spans="1:6" x14ac:dyDescent="0.25">
      <c r="A25" s="10" t="s">
        <v>7609</v>
      </c>
      <c r="B25" s="10" t="s">
        <v>7574</v>
      </c>
      <c r="C25" s="19" t="str">
        <f>VLOOKUP(B25,Concepts!$C:$S,13,FALSE)</f>
        <v>Services rendered</v>
      </c>
      <c r="D25" s="24" t="s">
        <v>1</v>
      </c>
    </row>
    <row r="26" spans="1:6" x14ac:dyDescent="0.25">
      <c r="A26" s="10" t="s">
        <v>7609</v>
      </c>
      <c r="B26" s="10" t="s">
        <v>7577</v>
      </c>
      <c r="C26" s="19" t="str">
        <f>VLOOKUP(B26,Concepts!$C:$S,13,FALSE)</f>
        <v>Other receipts</v>
      </c>
      <c r="D26" s="24" t="s">
        <v>1</v>
      </c>
    </row>
    <row r="27" spans="1:6" x14ac:dyDescent="0.25">
      <c r="A27" s="10" t="s">
        <v>7609</v>
      </c>
      <c r="B27" s="10" t="s">
        <v>7620</v>
      </c>
      <c r="C27" s="19" t="str">
        <f>VLOOKUP(B27,Concepts!$C:$S,13,FALSE)</f>
        <v>Municipal subsidy</v>
      </c>
      <c r="D27" s="24" t="s">
        <v>1</v>
      </c>
    </row>
    <row r="28" spans="1:6" x14ac:dyDescent="0.25">
      <c r="A28" s="10" t="s">
        <v>7609</v>
      </c>
      <c r="B28" s="10" t="s">
        <v>7576</v>
      </c>
      <c r="C28" s="19" t="str">
        <f>VLOOKUP(B28,Concepts!$C:$S,13,FALSE)</f>
        <v>Grants</v>
      </c>
      <c r="D28" s="24" t="s">
        <v>1</v>
      </c>
    </row>
    <row r="29" spans="1:6" x14ac:dyDescent="0.25">
      <c r="A29" s="10" t="s">
        <v>7609</v>
      </c>
      <c r="B29" s="10" t="s">
        <v>7622</v>
      </c>
      <c r="C29" s="19" t="str">
        <f>VLOOKUP(B29,Concepts!$C:$S,13,FALSE)</f>
        <v>Loan repayments</v>
      </c>
      <c r="D29" s="24" t="s">
        <v>1</v>
      </c>
    </row>
    <row r="30" spans="1:6" x14ac:dyDescent="0.25">
      <c r="A30" s="10" t="s">
        <v>37</v>
      </c>
      <c r="B30" s="25" t="s">
        <v>5696</v>
      </c>
      <c r="C30" s="19" t="s">
        <v>690</v>
      </c>
      <c r="D30" s="24" t="s">
        <v>1</v>
      </c>
    </row>
    <row r="31" spans="1:6" x14ac:dyDescent="0.25">
      <c r="A31" s="10" t="s">
        <v>7609</v>
      </c>
      <c r="B31" s="25" t="s">
        <v>7623</v>
      </c>
      <c r="C31" s="48" t="str">
        <f>VLOOKUP(B31,Concepts!$C:$S,13,FALSE)</f>
        <v>Additions in game due to natural birth</v>
      </c>
      <c r="D31" s="24" t="s">
        <v>1</v>
      </c>
    </row>
    <row r="32" spans="1:6" customFormat="1" x14ac:dyDescent="0.25">
      <c r="A32" s="10" t="s">
        <v>7609</v>
      </c>
      <c r="B32" s="10" t="s">
        <v>7611</v>
      </c>
      <c r="C32" s="18" t="str">
        <f>VLOOKUP(B32,Concepts!$C:$S,13,FALSE)</f>
        <v>Payments [abstract]</v>
      </c>
      <c r="D32" s="24" t="s">
        <v>1</v>
      </c>
      <c r="E32" s="26"/>
      <c r="F32" s="26"/>
    </row>
    <row r="33" spans="1:6" customFormat="1" x14ac:dyDescent="0.25">
      <c r="A33" s="10" t="s">
        <v>7609</v>
      </c>
      <c r="B33" s="10" t="s">
        <v>7613</v>
      </c>
      <c r="C33" s="19" t="str">
        <f>VLOOKUP(B33,Concepts!$C:$S,13,FALSE)</f>
        <v>Suppliers</v>
      </c>
      <c r="D33" s="24" t="s">
        <v>1</v>
      </c>
      <c r="E33" s="26"/>
      <c r="F33" s="26"/>
    </row>
    <row r="34" spans="1:6" customFormat="1" x14ac:dyDescent="0.25">
      <c r="A34" s="10" t="s">
        <v>7609</v>
      </c>
      <c r="B34" s="10" t="s">
        <v>7559</v>
      </c>
      <c r="C34" s="19" t="str">
        <f>VLOOKUP(B34,Concepts!$C:$S,13,FALSE)</f>
        <v>Development contribution</v>
      </c>
      <c r="D34" s="24" t="s">
        <v>1</v>
      </c>
      <c r="E34" s="26"/>
      <c r="F34" s="26"/>
    </row>
    <row r="35" spans="1:6" customFormat="1" x14ac:dyDescent="0.25">
      <c r="A35" s="10" t="s">
        <v>7609</v>
      </c>
      <c r="B35" s="10" t="s">
        <v>7616</v>
      </c>
      <c r="C35" s="19" t="str">
        <f>VLOOKUP(B35,Concepts!$C:$S,13,FALSE)</f>
        <v>SARS payments (VAT/ income tax)</v>
      </c>
      <c r="D35" s="24" t="s">
        <v>1</v>
      </c>
      <c r="E35" s="26"/>
      <c r="F35" s="26"/>
    </row>
    <row r="36" spans="1:6" x14ac:dyDescent="0.25">
      <c r="A36" s="10" t="s">
        <v>37</v>
      </c>
      <c r="B36" s="10" t="s">
        <v>593</v>
      </c>
      <c r="C36" s="19" t="s">
        <v>594</v>
      </c>
      <c r="D36" s="24" t="s">
        <v>1</v>
      </c>
    </row>
    <row r="37" spans="1:6" customFormat="1" x14ac:dyDescent="0.25">
      <c r="A37" s="10" t="s">
        <v>7609</v>
      </c>
      <c r="B37" s="10" t="s">
        <v>7583</v>
      </c>
      <c r="C37" s="19" t="str">
        <f>VLOOKUP(B37,Concepts!$C:$S,13,FALSE)</f>
        <v>Employee costs</v>
      </c>
      <c r="D37" s="24" t="s">
        <v>1</v>
      </c>
      <c r="E37" s="26"/>
      <c r="F37" s="26"/>
    </row>
    <row r="38" spans="1:6" customFormat="1" x14ac:dyDescent="0.25">
      <c r="A38" s="10" t="s">
        <v>7609</v>
      </c>
      <c r="B38" s="10" t="s">
        <v>7634</v>
      </c>
      <c r="C38" s="19" t="str">
        <f>VLOOKUP(B38,Concepts!$C:$S,13,FALSE)</f>
        <v>Taxes paid</v>
      </c>
      <c r="D38" s="24" t="s">
        <v>1</v>
      </c>
      <c r="E38" s="26"/>
      <c r="F38" s="26"/>
    </row>
    <row r="39" spans="1:6" x14ac:dyDescent="0.25">
      <c r="A39" s="10" t="s">
        <v>37</v>
      </c>
      <c r="B39" s="10" t="s">
        <v>611</v>
      </c>
      <c r="C39" s="19" t="s">
        <v>7959</v>
      </c>
      <c r="D39" s="24" t="s">
        <v>1</v>
      </c>
    </row>
    <row r="40" spans="1:6" x14ac:dyDescent="0.25">
      <c r="A40" s="10" t="s">
        <v>37</v>
      </c>
      <c r="B40" s="10" t="s">
        <v>699</v>
      </c>
      <c r="C40" s="18" t="s">
        <v>700</v>
      </c>
      <c r="D40" s="24" t="s">
        <v>2621</v>
      </c>
    </row>
    <row r="41" spans="1:6" x14ac:dyDescent="0.25">
      <c r="A41" s="10" t="s">
        <v>37</v>
      </c>
      <c r="B41" s="10" t="s">
        <v>661</v>
      </c>
      <c r="C41" s="18" t="s">
        <v>662</v>
      </c>
      <c r="D41" s="24" t="s">
        <v>1</v>
      </c>
    </row>
    <row r="42" spans="1:6" x14ac:dyDescent="0.25">
      <c r="A42" s="10" t="s">
        <v>37</v>
      </c>
      <c r="B42" s="10" t="s">
        <v>663</v>
      </c>
      <c r="C42" s="19" t="s">
        <v>664</v>
      </c>
      <c r="D42" s="24" t="s">
        <v>1</v>
      </c>
    </row>
    <row r="43" spans="1:6" x14ac:dyDescent="0.25">
      <c r="A43" s="10" t="s">
        <v>37</v>
      </c>
      <c r="B43" s="10" t="s">
        <v>665</v>
      </c>
      <c r="C43" s="19" t="s">
        <v>666</v>
      </c>
      <c r="D43" s="24" t="s">
        <v>1</v>
      </c>
    </row>
    <row r="44" spans="1:6" x14ac:dyDescent="0.25">
      <c r="A44" s="10" t="s">
        <v>37</v>
      </c>
      <c r="B44" s="10" t="s">
        <v>667</v>
      </c>
      <c r="C44" s="19" t="s">
        <v>668</v>
      </c>
      <c r="D44" s="24" t="s">
        <v>1</v>
      </c>
    </row>
    <row r="45" spans="1:6" x14ac:dyDescent="0.25">
      <c r="A45" s="10" t="s">
        <v>37</v>
      </c>
      <c r="B45" s="10" t="s">
        <v>669</v>
      </c>
      <c r="C45" s="19" t="s">
        <v>670</v>
      </c>
      <c r="D45" s="24" t="s">
        <v>1</v>
      </c>
    </row>
    <row r="46" spans="1:6" x14ac:dyDescent="0.25">
      <c r="A46" s="10" t="s">
        <v>37</v>
      </c>
      <c r="B46" s="10" t="s">
        <v>671</v>
      </c>
      <c r="C46" s="19" t="s">
        <v>672</v>
      </c>
      <c r="D46" s="24" t="s">
        <v>1</v>
      </c>
    </row>
    <row r="47" spans="1:6" x14ac:dyDescent="0.25">
      <c r="A47" s="10" t="s">
        <v>37</v>
      </c>
      <c r="B47" s="10" t="s">
        <v>673</v>
      </c>
      <c r="C47" s="18" t="s">
        <v>674</v>
      </c>
      <c r="D47" s="24" t="s">
        <v>1</v>
      </c>
    </row>
    <row r="48" spans="1:6" x14ac:dyDescent="0.25">
      <c r="A48" s="10" t="s">
        <v>37</v>
      </c>
      <c r="B48" s="10" t="s">
        <v>675</v>
      </c>
      <c r="C48" s="19" t="s">
        <v>676</v>
      </c>
      <c r="D48" s="24" t="s">
        <v>1</v>
      </c>
    </row>
    <row r="49" spans="1:4" x14ac:dyDescent="0.25">
      <c r="A49" s="10" t="s">
        <v>37</v>
      </c>
      <c r="B49" s="10" t="s">
        <v>677</v>
      </c>
      <c r="C49" s="19" t="s">
        <v>678</v>
      </c>
      <c r="D49" s="24" t="s">
        <v>1</v>
      </c>
    </row>
    <row r="50" spans="1:4" x14ac:dyDescent="0.25">
      <c r="A50" s="10" t="s">
        <v>37</v>
      </c>
      <c r="B50" s="10" t="s">
        <v>679</v>
      </c>
      <c r="C50" s="19" t="s">
        <v>680</v>
      </c>
      <c r="D50" s="24" t="s">
        <v>1</v>
      </c>
    </row>
    <row r="51" spans="1:4" x14ac:dyDescent="0.25">
      <c r="A51" s="10" t="s">
        <v>37</v>
      </c>
      <c r="B51" s="10" t="s">
        <v>681</v>
      </c>
      <c r="C51" s="19" t="s">
        <v>682</v>
      </c>
      <c r="D51" s="24" t="s">
        <v>1</v>
      </c>
    </row>
    <row r="52" spans="1:4" ht="14.25" customHeight="1" x14ac:dyDescent="0.25">
      <c r="A52" s="10" t="s">
        <v>37</v>
      </c>
      <c r="B52" s="10" t="s">
        <v>683</v>
      </c>
      <c r="C52" s="19" t="s">
        <v>684</v>
      </c>
      <c r="D52" s="24" t="s">
        <v>1</v>
      </c>
    </row>
    <row r="53" spans="1:4" x14ac:dyDescent="0.25">
      <c r="A53" s="10" t="s">
        <v>437</v>
      </c>
      <c r="B53" s="10" t="s">
        <v>7235</v>
      </c>
      <c r="C53" s="19" t="str">
        <f>VLOOKUP(B53,Concepts!$C:$S,13,FALSE)</f>
        <v>Increase (decrease) in loans and advances to banks and customers</v>
      </c>
      <c r="D53" s="24" t="s">
        <v>1</v>
      </c>
    </row>
    <row r="54" spans="1:4" x14ac:dyDescent="0.25">
      <c r="A54" s="10" t="s">
        <v>437</v>
      </c>
      <c r="B54" s="10" t="s">
        <v>7333</v>
      </c>
      <c r="C54" s="19" t="str">
        <f>VLOOKUP(B54,Concepts!$C:$S,13,FALSE)</f>
        <v>Increase (decrease) in reverse repurchase agreements and other similar lending</v>
      </c>
      <c r="D54" s="24" t="s">
        <v>1</v>
      </c>
    </row>
    <row r="55" spans="1:4" x14ac:dyDescent="0.25">
      <c r="A55" s="10" t="s">
        <v>437</v>
      </c>
      <c r="B55" s="10" t="s">
        <v>7236</v>
      </c>
      <c r="C55" s="19" t="str">
        <f>VLOOKUP(B55,Concepts!$C:$S,13,FALSE)</f>
        <v>Increase (decrease) in deposits and debt securities in issue</v>
      </c>
      <c r="D55" s="24" t="s">
        <v>1</v>
      </c>
    </row>
    <row r="56" spans="1:4" x14ac:dyDescent="0.25">
      <c r="A56" s="10" t="s">
        <v>437</v>
      </c>
      <c r="B56" s="10" t="s">
        <v>7237</v>
      </c>
      <c r="C56" s="19" t="str">
        <f>VLOOKUP(B56,Concepts!$C:$S,13,FALSE)</f>
        <v>Increase (decrease) in repurchase agreements and other similar borrowings</v>
      </c>
      <c r="D56" s="24" t="s">
        <v>1</v>
      </c>
    </row>
    <row r="57" spans="1:4" x14ac:dyDescent="0.25">
      <c r="A57" s="10" t="s">
        <v>437</v>
      </c>
      <c r="B57" s="10" t="s">
        <v>7238</v>
      </c>
      <c r="C57" s="19" t="str">
        <f>VLOOKUP(B57,Concepts!$C:$S,13,FALSE)</f>
        <v>Increase (decrease) in derivative financial instruments</v>
      </c>
      <c r="D57" s="24" t="s">
        <v>1</v>
      </c>
    </row>
    <row r="58" spans="1:4" x14ac:dyDescent="0.25">
      <c r="A58" s="10" t="s">
        <v>437</v>
      </c>
      <c r="B58" s="10" t="s">
        <v>7239</v>
      </c>
      <c r="C58" s="19" t="str">
        <f>VLOOKUP(B58,Concepts!$C:$S,13,FALSE)</f>
        <v>Increase (decrease) in trading assets</v>
      </c>
      <c r="D58" s="24" t="s">
        <v>1</v>
      </c>
    </row>
    <row r="59" spans="1:4" x14ac:dyDescent="0.25">
      <c r="A59" s="10" t="s">
        <v>437</v>
      </c>
      <c r="B59" s="10" t="s">
        <v>7240</v>
      </c>
      <c r="C59" s="19" t="str">
        <f>VLOOKUP(B59,Concepts!$C:$S,13,FALSE)</f>
        <v>Increase (decrease) in trading liabilities</v>
      </c>
      <c r="D59" s="24" t="s">
        <v>1</v>
      </c>
    </row>
    <row r="60" spans="1:4" x14ac:dyDescent="0.25">
      <c r="A60" s="10" t="s">
        <v>7609</v>
      </c>
      <c r="B60" s="10" t="s">
        <v>8200</v>
      </c>
      <c r="C60" s="19" t="str">
        <f>VLOOKUP(B60,Concepts!$C:$S,13,FALSE)</f>
        <v>Increase (decrease) in receivables from exchange transactions</v>
      </c>
      <c r="D60" s="24"/>
    </row>
    <row r="61" spans="1:4" x14ac:dyDescent="0.25">
      <c r="A61" s="10" t="s">
        <v>7609</v>
      </c>
      <c r="B61" s="10" t="s">
        <v>8201</v>
      </c>
      <c r="C61" s="19" t="str">
        <f>VLOOKUP(B61,Concepts!$C:$S,13,FALSE)</f>
        <v>Increase (decrease) in receivables from non-exchange transactions</v>
      </c>
      <c r="D61" s="24"/>
    </row>
    <row r="62" spans="1:4" x14ac:dyDescent="0.25">
      <c r="A62" s="10" t="s">
        <v>7609</v>
      </c>
      <c r="B62" s="10" t="s">
        <v>8204</v>
      </c>
      <c r="C62" s="19" t="str">
        <f>VLOOKUP(B62,Concepts!$C:$S,13,FALSE)</f>
        <v>Increase (decrease) in payables from exchange transactions</v>
      </c>
      <c r="D62" s="24"/>
    </row>
    <row r="63" spans="1:4" x14ac:dyDescent="0.25">
      <c r="A63" s="10" t="s">
        <v>7609</v>
      </c>
      <c r="B63" s="10" t="s">
        <v>8204</v>
      </c>
      <c r="C63" s="19" t="str">
        <f>VLOOKUP(B63,Concepts!$C:$S,13,FALSE)</f>
        <v>Increase (decrease) in payables from exchange transactions</v>
      </c>
      <c r="D63" s="24"/>
    </row>
    <row r="64" spans="1:4" x14ac:dyDescent="0.25">
      <c r="A64" s="10" t="s">
        <v>37</v>
      </c>
      <c r="B64" s="10" t="s">
        <v>685</v>
      </c>
      <c r="C64" s="18" t="s">
        <v>686</v>
      </c>
      <c r="D64" s="24" t="s">
        <v>1</v>
      </c>
    </row>
    <row r="65" spans="1:4" x14ac:dyDescent="0.25">
      <c r="A65" s="10" t="s">
        <v>37</v>
      </c>
      <c r="B65" s="10" t="s">
        <v>689</v>
      </c>
      <c r="C65" s="18" t="s">
        <v>690</v>
      </c>
      <c r="D65" s="24" t="s">
        <v>1</v>
      </c>
    </row>
    <row r="66" spans="1:4" x14ac:dyDescent="0.25">
      <c r="A66" s="10" t="s">
        <v>37</v>
      </c>
      <c r="B66" s="10" t="s">
        <v>687</v>
      </c>
      <c r="C66" s="18" t="s">
        <v>688</v>
      </c>
      <c r="D66" s="24" t="s">
        <v>1</v>
      </c>
    </row>
    <row r="67" spans="1:4" ht="14.25" customHeight="1" x14ac:dyDescent="0.25">
      <c r="A67" s="10" t="s">
        <v>7609</v>
      </c>
      <c r="B67" s="10" t="s">
        <v>7497</v>
      </c>
      <c r="C67" s="18" t="str">
        <f>VLOOKUP(B67,Concepts!$C:$S,13,FALSE)</f>
        <v>Proceeds from capital grants</v>
      </c>
      <c r="D67" s="24" t="s">
        <v>1</v>
      </c>
    </row>
    <row r="68" spans="1:4" x14ac:dyDescent="0.25">
      <c r="A68" s="10" t="s">
        <v>37</v>
      </c>
      <c r="B68" s="10" t="s">
        <v>691</v>
      </c>
      <c r="C68" s="18" t="s">
        <v>692</v>
      </c>
      <c r="D68" s="24" t="s">
        <v>1</v>
      </c>
    </row>
    <row r="69" spans="1:4" x14ac:dyDescent="0.25">
      <c r="A69" s="10" t="s">
        <v>7609</v>
      </c>
      <c r="B69" s="10" t="s">
        <v>7432</v>
      </c>
      <c r="C69" s="18" t="str">
        <f>VLOOKUP(B69,Concepts!$C:$S,13,FALSE)</f>
        <v>Loan repayments classified as operating activities</v>
      </c>
      <c r="D69" s="24" t="s">
        <v>1</v>
      </c>
    </row>
    <row r="70" spans="1:4" x14ac:dyDescent="0.25">
      <c r="A70" s="10" t="s">
        <v>37</v>
      </c>
      <c r="B70" s="10" t="s">
        <v>693</v>
      </c>
      <c r="C70" s="18" t="s">
        <v>694</v>
      </c>
      <c r="D70" s="24" t="s">
        <v>1</v>
      </c>
    </row>
    <row r="71" spans="1:4" x14ac:dyDescent="0.25">
      <c r="A71" s="10" t="s">
        <v>37</v>
      </c>
      <c r="B71" s="10" t="s">
        <v>695</v>
      </c>
      <c r="C71" s="18" t="s">
        <v>696</v>
      </c>
      <c r="D71" s="24" t="s">
        <v>1</v>
      </c>
    </row>
    <row r="72" spans="1:4" x14ac:dyDescent="0.25">
      <c r="A72" s="10" t="s">
        <v>7609</v>
      </c>
      <c r="B72" s="10" t="s">
        <v>7429</v>
      </c>
      <c r="C72" s="18" t="str">
        <f>VLOOKUP(B72,Concepts!$C:$S,13,FALSE)</f>
        <v>SARS refunds</v>
      </c>
      <c r="D72" s="24" t="s">
        <v>1</v>
      </c>
    </row>
    <row r="73" spans="1:4" x14ac:dyDescent="0.25">
      <c r="A73" s="10" t="s">
        <v>7609</v>
      </c>
      <c r="B73" s="10" t="s">
        <v>7430</v>
      </c>
      <c r="C73" s="18" t="str">
        <f>VLOOKUP(B73,Concepts!$C:$S,13,FALSE)</f>
        <v>SARS payments</v>
      </c>
      <c r="D73" s="24" t="s">
        <v>1</v>
      </c>
    </row>
    <row r="74" spans="1:4" x14ac:dyDescent="0.25">
      <c r="A74" s="10" t="s">
        <v>37</v>
      </c>
      <c r="B74" s="10" t="s">
        <v>697</v>
      </c>
      <c r="C74" s="18" t="s">
        <v>698</v>
      </c>
      <c r="D74" s="24" t="s">
        <v>1</v>
      </c>
    </row>
    <row r="75" spans="1:4" x14ac:dyDescent="0.25">
      <c r="A75" s="10" t="s">
        <v>37</v>
      </c>
      <c r="B75" s="10" t="s">
        <v>701</v>
      </c>
      <c r="C75" s="17" t="s">
        <v>702</v>
      </c>
      <c r="D75" s="24" t="s">
        <v>1</v>
      </c>
    </row>
    <row r="76" spans="1:4" x14ac:dyDescent="0.25">
      <c r="A76" s="10" t="s">
        <v>7609</v>
      </c>
      <c r="B76" s="10" t="s">
        <v>7787</v>
      </c>
      <c r="C76" s="18" t="str">
        <f>VLOOKUP(B76,Concepts!$C:$S,13,FALSE)</f>
        <v>Proceeds from sale of zoo animals</v>
      </c>
      <c r="D76" s="24" t="s">
        <v>1</v>
      </c>
    </row>
    <row r="77" spans="1:4" x14ac:dyDescent="0.25">
      <c r="A77" s="10" t="s">
        <v>7609</v>
      </c>
      <c r="B77" s="10" t="s">
        <v>7789</v>
      </c>
      <c r="C77" s="18" t="str">
        <f>VLOOKUP(B77,Concepts!$C:$S,13,FALSE)</f>
        <v>Proceeds from other financial liabilities</v>
      </c>
      <c r="D77" s="24" t="s">
        <v>1</v>
      </c>
    </row>
    <row r="78" spans="1:4" x14ac:dyDescent="0.25">
      <c r="A78" s="10" t="s">
        <v>7609</v>
      </c>
      <c r="B78" s="10" t="s">
        <v>7648</v>
      </c>
      <c r="C78" s="18" t="str">
        <f>VLOOKUP(B78,Concepts!$C:$S,13,FALSE)</f>
        <v>Purchase of zoo animals</v>
      </c>
      <c r="D78" s="24" t="s">
        <v>1</v>
      </c>
    </row>
    <row r="79" spans="1:4" x14ac:dyDescent="0.25">
      <c r="A79" s="10" t="s">
        <v>7609</v>
      </c>
      <c r="B79" s="10" t="s">
        <v>7649</v>
      </c>
      <c r="C79" s="18" t="str">
        <f>VLOOKUP(B79,Concepts!$C:$S,13,FALSE)</f>
        <v>Advances on shareholders loan</v>
      </c>
      <c r="D79" s="24" t="s">
        <v>1</v>
      </c>
    </row>
    <row r="80" spans="1:4" x14ac:dyDescent="0.25">
      <c r="A80" s="10" t="s">
        <v>7609</v>
      </c>
      <c r="B80" s="10" t="s">
        <v>7638</v>
      </c>
      <c r="C80" s="18" t="str">
        <f>VLOOKUP(B80,Concepts!$C:$S,13,FALSE)</f>
        <v>Movement in loans from economic entities</v>
      </c>
      <c r="D80" s="24" t="s">
        <v>1</v>
      </c>
    </row>
    <row r="81" spans="1:4" x14ac:dyDescent="0.25">
      <c r="A81" s="10" t="s">
        <v>7609</v>
      </c>
      <c r="B81" s="10" t="s">
        <v>7650</v>
      </c>
      <c r="C81" s="18" t="str">
        <f>VLOOKUP(B81,Concepts!$C:$S,13,FALSE)</f>
        <v>Rehabilitation provision non-cash item</v>
      </c>
      <c r="D81" s="24" t="s">
        <v>1</v>
      </c>
    </row>
    <row r="82" spans="1:4" x14ac:dyDescent="0.25">
      <c r="A82" s="10" t="s">
        <v>7609</v>
      </c>
      <c r="B82" s="10" t="s">
        <v>7811</v>
      </c>
      <c r="C82" s="18" t="str">
        <f>VLOOKUP(B82,Concepts!$C:$S,13,FALSE)</f>
        <v>Loans disbursements for construction projects</v>
      </c>
      <c r="D82" s="24" t="s">
        <v>1</v>
      </c>
    </row>
    <row r="83" spans="1:4" x14ac:dyDescent="0.25">
      <c r="A83" s="10" t="s">
        <v>7609</v>
      </c>
      <c r="B83" s="10" t="s">
        <v>7654</v>
      </c>
      <c r="C83" s="18" t="str">
        <f>VLOOKUP(B83,Concepts!$C:$S,13,FALSE)</f>
        <v>Loan advanced to economic entities</v>
      </c>
      <c r="D83" s="24" t="s">
        <v>1</v>
      </c>
    </row>
    <row r="84" spans="1:4" x14ac:dyDescent="0.25">
      <c r="A84" s="10" t="s">
        <v>7609</v>
      </c>
      <c r="B84" s="10" t="s">
        <v>7658</v>
      </c>
      <c r="C84" s="18" t="str">
        <f>VLOOKUP(B84,Concepts!$C:$S,13,FALSE)</f>
        <v>Capitalised development costs</v>
      </c>
      <c r="D84" s="24" t="s">
        <v>1</v>
      </c>
    </row>
    <row r="85" spans="1:4" x14ac:dyDescent="0.25">
      <c r="A85" s="10" t="s">
        <v>7609</v>
      </c>
      <c r="B85" s="10" t="s">
        <v>7659</v>
      </c>
      <c r="C85" s="18" t="str">
        <f>VLOOKUP(B85,Concepts!$C:$S,13,FALSE)</f>
        <v>Increase in investments</v>
      </c>
      <c r="D85" s="24" t="s">
        <v>1</v>
      </c>
    </row>
    <row r="86" spans="1:4" x14ac:dyDescent="0.25">
      <c r="A86" s="10" t="s">
        <v>37</v>
      </c>
      <c r="B86" s="10" t="s">
        <v>703</v>
      </c>
      <c r="C86" s="18" t="s">
        <v>704</v>
      </c>
      <c r="D86" s="24" t="s">
        <v>1</v>
      </c>
    </row>
    <row r="87" spans="1:4" x14ac:dyDescent="0.25">
      <c r="A87" s="10" t="s">
        <v>37</v>
      </c>
      <c r="B87" s="10" t="s">
        <v>705</v>
      </c>
      <c r="C87" s="18" t="s">
        <v>706</v>
      </c>
      <c r="D87" s="24" t="s">
        <v>1</v>
      </c>
    </row>
    <row r="88" spans="1:4" x14ac:dyDescent="0.25">
      <c r="A88" s="10" t="s">
        <v>37</v>
      </c>
      <c r="B88" s="10" t="s">
        <v>707</v>
      </c>
      <c r="C88" s="18" t="s">
        <v>708</v>
      </c>
      <c r="D88" s="24" t="s">
        <v>1</v>
      </c>
    </row>
    <row r="89" spans="1:4" x14ac:dyDescent="0.25">
      <c r="A89" s="10" t="s">
        <v>37</v>
      </c>
      <c r="B89" s="10" t="s">
        <v>709</v>
      </c>
      <c r="C89" s="18" t="s">
        <v>710</v>
      </c>
      <c r="D89" s="24" t="s">
        <v>1</v>
      </c>
    </row>
    <row r="90" spans="1:4" x14ac:dyDescent="0.25">
      <c r="A90" s="10" t="s">
        <v>37</v>
      </c>
      <c r="B90" s="10" t="s">
        <v>711</v>
      </c>
      <c r="C90" s="18" t="s">
        <v>712</v>
      </c>
      <c r="D90" s="24" t="s">
        <v>1</v>
      </c>
    </row>
    <row r="91" spans="1:4" x14ac:dyDescent="0.25">
      <c r="A91" s="10" t="s">
        <v>37</v>
      </c>
      <c r="B91" s="10" t="s">
        <v>713</v>
      </c>
      <c r="C91" s="18" t="s">
        <v>714</v>
      </c>
      <c r="D91" s="24" t="s">
        <v>1</v>
      </c>
    </row>
    <row r="92" spans="1:4" x14ac:dyDescent="0.25">
      <c r="A92" s="10" t="s">
        <v>37</v>
      </c>
      <c r="B92" s="10" t="s">
        <v>715</v>
      </c>
      <c r="C92" s="18" t="s">
        <v>716</v>
      </c>
      <c r="D92" s="24" t="s">
        <v>1</v>
      </c>
    </row>
    <row r="93" spans="1:4" x14ac:dyDescent="0.25">
      <c r="A93" s="10" t="s">
        <v>37</v>
      </c>
      <c r="B93" s="10" t="s">
        <v>717</v>
      </c>
      <c r="C93" s="18" t="s">
        <v>718</v>
      </c>
      <c r="D93" s="24" t="s">
        <v>1</v>
      </c>
    </row>
    <row r="94" spans="1:4" x14ac:dyDescent="0.25">
      <c r="A94" s="10" t="s">
        <v>37</v>
      </c>
      <c r="B94" s="10" t="s">
        <v>719</v>
      </c>
      <c r="C94" s="18" t="s">
        <v>720</v>
      </c>
      <c r="D94" s="24" t="s">
        <v>1</v>
      </c>
    </row>
    <row r="95" spans="1:4" x14ac:dyDescent="0.25">
      <c r="A95" s="10" t="s">
        <v>37</v>
      </c>
      <c r="B95" s="10" t="s">
        <v>721</v>
      </c>
      <c r="C95" s="18" t="s">
        <v>722</v>
      </c>
      <c r="D95" s="24" t="s">
        <v>1</v>
      </c>
    </row>
    <row r="96" spans="1:4" x14ac:dyDescent="0.25">
      <c r="A96" s="10" t="s">
        <v>37</v>
      </c>
      <c r="B96" s="10" t="s">
        <v>723</v>
      </c>
      <c r="C96" s="18" t="s">
        <v>724</v>
      </c>
      <c r="D96" s="24" t="s">
        <v>1</v>
      </c>
    </row>
    <row r="97" spans="1:4" x14ac:dyDescent="0.25">
      <c r="A97" s="10" t="s">
        <v>37</v>
      </c>
      <c r="B97" s="10" t="s">
        <v>725</v>
      </c>
      <c r="C97" s="18" t="s">
        <v>726</v>
      </c>
      <c r="D97" s="24" t="s">
        <v>1</v>
      </c>
    </row>
    <row r="98" spans="1:4" x14ac:dyDescent="0.25">
      <c r="A98" s="10" t="s">
        <v>37</v>
      </c>
      <c r="B98" s="10" t="s">
        <v>727</v>
      </c>
      <c r="C98" s="18" t="s">
        <v>728</v>
      </c>
      <c r="D98" s="24" t="s">
        <v>1</v>
      </c>
    </row>
    <row r="99" spans="1:4" x14ac:dyDescent="0.25">
      <c r="A99" s="10" t="s">
        <v>37</v>
      </c>
      <c r="B99" s="10" t="s">
        <v>729</v>
      </c>
      <c r="C99" s="18" t="s">
        <v>730</v>
      </c>
      <c r="D99" s="24" t="s">
        <v>1</v>
      </c>
    </row>
    <row r="100" spans="1:4" ht="12.75" customHeight="1" x14ac:dyDescent="0.25">
      <c r="A100" s="10" t="s">
        <v>37</v>
      </c>
      <c r="B100" s="10" t="s">
        <v>731</v>
      </c>
      <c r="C100" s="18" t="s">
        <v>732</v>
      </c>
      <c r="D100" s="24" t="s">
        <v>1</v>
      </c>
    </row>
    <row r="101" spans="1:4" x14ac:dyDescent="0.25">
      <c r="A101" s="10" t="s">
        <v>437</v>
      </c>
      <c r="B101" s="10" t="s">
        <v>7192</v>
      </c>
      <c r="C101" s="18" t="str">
        <f>VLOOKUP(B101,Concepts!$C:$S,13,FALSE)</f>
        <v>Repayments by related parties</v>
      </c>
      <c r="D101" s="24" t="s">
        <v>1</v>
      </c>
    </row>
    <row r="102" spans="1:4" x14ac:dyDescent="0.25">
      <c r="A102" s="10" t="s">
        <v>437</v>
      </c>
      <c r="B102" s="10" t="s">
        <v>7191</v>
      </c>
      <c r="C102" s="18" t="str">
        <f>VLOOKUP(B102,Concepts!$C:$S,13,FALSE)</f>
        <v>Repayments to related parties</v>
      </c>
      <c r="D102" s="24" t="s">
        <v>1</v>
      </c>
    </row>
    <row r="103" spans="1:4" ht="14.25" customHeight="1" x14ac:dyDescent="0.25">
      <c r="A103" s="10" t="s">
        <v>37</v>
      </c>
      <c r="B103" s="10" t="s">
        <v>733</v>
      </c>
      <c r="C103" s="18" t="s">
        <v>734</v>
      </c>
      <c r="D103" s="24" t="s">
        <v>1</v>
      </c>
    </row>
    <row r="104" spans="1:4" x14ac:dyDescent="0.25">
      <c r="A104" s="10" t="s">
        <v>37</v>
      </c>
      <c r="B104" s="10" t="s">
        <v>735</v>
      </c>
      <c r="C104" s="18" t="s">
        <v>736</v>
      </c>
      <c r="D104" s="24" t="s">
        <v>1</v>
      </c>
    </row>
    <row r="105" spans="1:4" x14ac:dyDescent="0.25">
      <c r="A105" s="10" t="s">
        <v>37</v>
      </c>
      <c r="B105" s="10" t="s">
        <v>737</v>
      </c>
      <c r="C105" s="18" t="s">
        <v>690</v>
      </c>
      <c r="D105" s="24" t="s">
        <v>1</v>
      </c>
    </row>
    <row r="106" spans="1:4" x14ac:dyDescent="0.25">
      <c r="A106" s="10" t="s">
        <v>37</v>
      </c>
      <c r="B106" s="10" t="s">
        <v>738</v>
      </c>
      <c r="C106" s="18" t="s">
        <v>692</v>
      </c>
      <c r="D106" s="24" t="s">
        <v>1</v>
      </c>
    </row>
    <row r="107" spans="1:4" x14ac:dyDescent="0.25">
      <c r="A107" s="10" t="s">
        <v>37</v>
      </c>
      <c r="B107" s="10" t="s">
        <v>739</v>
      </c>
      <c r="C107" s="18" t="s">
        <v>694</v>
      </c>
      <c r="D107" s="24" t="s">
        <v>1</v>
      </c>
    </row>
    <row r="108" spans="1:4" x14ac:dyDescent="0.25">
      <c r="A108" s="10" t="s">
        <v>37</v>
      </c>
      <c r="B108" s="10" t="s">
        <v>740</v>
      </c>
      <c r="C108" s="18" t="s">
        <v>696</v>
      </c>
      <c r="D108" s="24" t="s">
        <v>1</v>
      </c>
    </row>
    <row r="109" spans="1:4" x14ac:dyDescent="0.25">
      <c r="A109" s="10" t="s">
        <v>37</v>
      </c>
      <c r="B109" s="10" t="s">
        <v>741</v>
      </c>
      <c r="C109" s="18" t="s">
        <v>698</v>
      </c>
      <c r="D109" s="24" t="s">
        <v>1</v>
      </c>
    </row>
    <row r="110" spans="1:4" x14ac:dyDescent="0.25">
      <c r="A110" s="10" t="s">
        <v>37</v>
      </c>
      <c r="B110" s="10" t="s">
        <v>742</v>
      </c>
      <c r="C110" s="18" t="s">
        <v>743</v>
      </c>
      <c r="D110" s="24" t="s">
        <v>2621</v>
      </c>
    </row>
    <row r="111" spans="1:4" x14ac:dyDescent="0.25">
      <c r="A111" s="10" t="s">
        <v>37</v>
      </c>
      <c r="B111" s="10" t="s">
        <v>744</v>
      </c>
      <c r="C111" s="17" t="s">
        <v>745</v>
      </c>
      <c r="D111" s="24" t="s">
        <v>1</v>
      </c>
    </row>
    <row r="112" spans="1:4" x14ac:dyDescent="0.25">
      <c r="A112" s="10" t="s">
        <v>7609</v>
      </c>
      <c r="B112" s="10" t="s">
        <v>7635</v>
      </c>
      <c r="C112" s="18" t="str">
        <f>VLOOKUP(B112,Concepts!$C:$S,13,FALSE)</f>
        <v>Increase in PIC loan</v>
      </c>
      <c r="D112" s="24" t="s">
        <v>1</v>
      </c>
    </row>
    <row r="113" spans="1:4" x14ac:dyDescent="0.25">
      <c r="A113" s="10" t="s">
        <v>7609</v>
      </c>
      <c r="B113" s="10" t="s">
        <v>7636</v>
      </c>
      <c r="C113" s="18" t="str">
        <f>VLOOKUP(B113,Concepts!$C:$S,13,FALSE)</f>
        <v>Increase (decrease) in loans payable</v>
      </c>
      <c r="D113" s="24" t="s">
        <v>1</v>
      </c>
    </row>
    <row r="114" spans="1:4" x14ac:dyDescent="0.25">
      <c r="A114" s="10" t="s">
        <v>7609</v>
      </c>
      <c r="B114" s="10" t="s">
        <v>7840</v>
      </c>
      <c r="C114" s="18" t="str">
        <f>VLOOKUP(B114,Concepts!$C:$S,13,FALSE)</f>
        <v>Capital grants received</v>
      </c>
      <c r="D114" s="24" t="s">
        <v>1</v>
      </c>
    </row>
    <row r="115" spans="1:4" x14ac:dyDescent="0.25">
      <c r="A115" s="10" t="s">
        <v>7609</v>
      </c>
      <c r="B115" s="10" t="s">
        <v>7637</v>
      </c>
      <c r="C115" s="18" t="str">
        <f>VLOOKUP(B115,Concepts!$C:$S,13,FALSE)</f>
        <v>Loan repayments to NHFC</v>
      </c>
      <c r="D115" s="24" t="s">
        <v>1</v>
      </c>
    </row>
    <row r="116" spans="1:4" x14ac:dyDescent="0.25">
      <c r="A116" s="10" t="s">
        <v>7609</v>
      </c>
      <c r="B116" s="10" t="s">
        <v>7811</v>
      </c>
      <c r="C116" s="18" t="str">
        <f>VLOOKUP(B116,Concepts!$C:$S,13,FALSE)</f>
        <v>Loans disbursements for construction projects</v>
      </c>
      <c r="D116" s="24" t="s">
        <v>1</v>
      </c>
    </row>
    <row r="117" spans="1:4" x14ac:dyDescent="0.25">
      <c r="A117" s="10" t="s">
        <v>7609</v>
      </c>
      <c r="B117" s="10" t="s">
        <v>7556</v>
      </c>
      <c r="C117" s="18" t="str">
        <f>VLOOKUP(B117,Concepts!$C:$S,13,FALSE)</f>
        <v>Loans from economic entities</v>
      </c>
      <c r="D117" s="24" t="s">
        <v>1</v>
      </c>
    </row>
    <row r="118" spans="1:4" x14ac:dyDescent="0.25">
      <c r="A118" s="10" t="s">
        <v>7609</v>
      </c>
      <c r="B118" s="10" t="s">
        <v>7641</v>
      </c>
      <c r="C118" s="18" t="str">
        <f>VLOOKUP(B118,Concepts!$C:$S,13,FALSE)</f>
        <v>Net finance lease payments</v>
      </c>
      <c r="D118" s="24" t="s">
        <v>1</v>
      </c>
    </row>
    <row r="119" spans="1:4" x14ac:dyDescent="0.25">
      <c r="A119" s="10" t="s">
        <v>7609</v>
      </c>
      <c r="B119" s="10" t="s">
        <v>7638</v>
      </c>
      <c r="C119" s="18" t="str">
        <f>VLOOKUP(B119,Concepts!$C:$S,13,FALSE)</f>
        <v>Movement in loans from economic entities</v>
      </c>
      <c r="D119" s="24" t="s">
        <v>1</v>
      </c>
    </row>
    <row r="120" spans="1:4" x14ac:dyDescent="0.25">
      <c r="A120" s="10" t="s">
        <v>7609</v>
      </c>
      <c r="B120" s="10" t="s">
        <v>7639</v>
      </c>
      <c r="C120" s="18" t="str">
        <f>VLOOKUP(B120,Concepts!$C:$S,13,FALSE)</f>
        <v>Repayment of long-term borrowings</v>
      </c>
      <c r="D120" s="24" t="s">
        <v>1</v>
      </c>
    </row>
    <row r="121" spans="1:4" x14ac:dyDescent="0.25">
      <c r="A121" s="10" t="s">
        <v>437</v>
      </c>
      <c r="B121" s="10" t="s">
        <v>7193</v>
      </c>
      <c r="C121" s="18" t="str">
        <f>VLOOKUP(B121,Concepts!$C:$S,13,FALSE)</f>
        <v>Increase in finance sourced from related parties</v>
      </c>
      <c r="D121" s="24" t="s">
        <v>1</v>
      </c>
    </row>
    <row r="122" spans="1:4" x14ac:dyDescent="0.25">
      <c r="A122" s="10" t="s">
        <v>437</v>
      </c>
      <c r="B122" s="10" t="s">
        <v>7194</v>
      </c>
      <c r="C122" s="18" t="str">
        <f>VLOOKUP(B122,Concepts!$C:$S,13,FALSE)</f>
        <v>Repayment of finance sourced from related parties</v>
      </c>
      <c r="D122" s="24" t="s">
        <v>1</v>
      </c>
    </row>
    <row r="123" spans="1:4" x14ac:dyDescent="0.25">
      <c r="A123" s="10" t="s">
        <v>37</v>
      </c>
      <c r="B123" s="10" t="s">
        <v>746</v>
      </c>
      <c r="C123" s="18" t="s">
        <v>747</v>
      </c>
      <c r="D123" s="24" t="s">
        <v>1</v>
      </c>
    </row>
    <row r="124" spans="1:4" x14ac:dyDescent="0.25">
      <c r="A124" s="10" t="s">
        <v>37</v>
      </c>
      <c r="B124" s="10" t="s">
        <v>748</v>
      </c>
      <c r="C124" s="18" t="s">
        <v>749</v>
      </c>
      <c r="D124" s="24" t="s">
        <v>1</v>
      </c>
    </row>
    <row r="125" spans="1:4" x14ac:dyDescent="0.25">
      <c r="A125" s="10" t="s">
        <v>37</v>
      </c>
      <c r="B125" s="10" t="s">
        <v>750</v>
      </c>
      <c r="C125" s="18" t="s">
        <v>751</v>
      </c>
      <c r="D125" s="24" t="s">
        <v>1</v>
      </c>
    </row>
    <row r="126" spans="1:4" x14ac:dyDescent="0.25">
      <c r="A126" s="10" t="s">
        <v>37</v>
      </c>
      <c r="B126" s="10" t="s">
        <v>752</v>
      </c>
      <c r="C126" s="18" t="s">
        <v>753</v>
      </c>
      <c r="D126" s="24" t="s">
        <v>1</v>
      </c>
    </row>
    <row r="127" spans="1:4" x14ac:dyDescent="0.25">
      <c r="A127" s="10" t="s">
        <v>37</v>
      </c>
      <c r="B127" s="10" t="s">
        <v>754</v>
      </c>
      <c r="C127" s="18" t="s">
        <v>755</v>
      </c>
      <c r="D127" s="24" t="s">
        <v>1</v>
      </c>
    </row>
    <row r="128" spans="1:4" x14ac:dyDescent="0.25">
      <c r="A128" s="10" t="s">
        <v>37</v>
      </c>
      <c r="B128" s="10" t="s">
        <v>756</v>
      </c>
      <c r="C128" s="18" t="s">
        <v>757</v>
      </c>
      <c r="D128" s="24" t="s">
        <v>1</v>
      </c>
    </row>
    <row r="129" spans="1:4" x14ac:dyDescent="0.25">
      <c r="A129" s="10" t="s">
        <v>37</v>
      </c>
      <c r="B129" s="10" t="s">
        <v>758</v>
      </c>
      <c r="C129" s="18" t="s">
        <v>759</v>
      </c>
      <c r="D129" s="24" t="s">
        <v>1</v>
      </c>
    </row>
    <row r="130" spans="1:4" x14ac:dyDescent="0.25">
      <c r="A130" s="10" t="s">
        <v>437</v>
      </c>
      <c r="B130" s="10" t="s">
        <v>7211</v>
      </c>
      <c r="C130" s="18" t="str">
        <f>VLOOKUP(B130,Concepts!$C:$S,13,FALSE)</f>
        <v>Issuance of subordinated debt</v>
      </c>
      <c r="D130" s="24" t="s">
        <v>1</v>
      </c>
    </row>
    <row r="131" spans="1:4" x14ac:dyDescent="0.25">
      <c r="A131" s="10" t="s">
        <v>437</v>
      </c>
      <c r="B131" s="10" t="s">
        <v>7213</v>
      </c>
      <c r="C131" s="18" t="str">
        <f>VLOOKUP(B131,Concepts!$C:$S,13,FALSE)</f>
        <v>Redemption of subordinated debt</v>
      </c>
      <c r="D131" s="24" t="s">
        <v>1</v>
      </c>
    </row>
    <row r="132" spans="1:4" x14ac:dyDescent="0.25">
      <c r="A132" s="10" t="s">
        <v>437</v>
      </c>
      <c r="B132" s="10" t="s">
        <v>7215</v>
      </c>
      <c r="C132" s="18" t="str">
        <f>VLOOKUP(B132,Concepts!$C:$S,13,FALSE)</f>
        <v>Settlement of BEE transaction</v>
      </c>
      <c r="D132" s="24" t="s">
        <v>1</v>
      </c>
    </row>
    <row r="133" spans="1:4" x14ac:dyDescent="0.25">
      <c r="A133" s="10" t="s">
        <v>437</v>
      </c>
      <c r="B133" s="10" t="s">
        <v>7248</v>
      </c>
      <c r="C133" s="18" t="str">
        <f>VLOOKUP(B133,Concepts!$C:$S,13,FALSE)</f>
        <v>Equity transactions with non-controlling interests</v>
      </c>
      <c r="D133" s="24" t="s">
        <v>1</v>
      </c>
    </row>
    <row r="134" spans="1:4" x14ac:dyDescent="0.25">
      <c r="A134" s="10" t="s">
        <v>37</v>
      </c>
      <c r="B134" s="10" t="s">
        <v>760</v>
      </c>
      <c r="C134" s="18" t="s">
        <v>761</v>
      </c>
      <c r="D134" s="24" t="s">
        <v>1</v>
      </c>
    </row>
    <row r="135" spans="1:4" x14ac:dyDescent="0.25">
      <c r="A135" s="10" t="s">
        <v>7609</v>
      </c>
      <c r="B135" s="10" t="s">
        <v>7433</v>
      </c>
      <c r="C135" s="18" t="str">
        <f>VLOOKUP(B135,Concepts!$C:$S,13,FALSE)</f>
        <v>Loan repayments classified as financing activities</v>
      </c>
      <c r="D135" s="24" t="s">
        <v>1</v>
      </c>
    </row>
    <row r="136" spans="1:4" x14ac:dyDescent="0.25">
      <c r="A136" s="10" t="s">
        <v>37</v>
      </c>
      <c r="B136" s="10" t="s">
        <v>762</v>
      </c>
      <c r="C136" s="18" t="s">
        <v>763</v>
      </c>
      <c r="D136" s="24" t="s">
        <v>1</v>
      </c>
    </row>
    <row r="137" spans="1:4" x14ac:dyDescent="0.25">
      <c r="A137" s="10" t="s">
        <v>37</v>
      </c>
      <c r="B137" s="10" t="s">
        <v>764</v>
      </c>
      <c r="C137" s="18" t="s">
        <v>728</v>
      </c>
      <c r="D137" s="24" t="s">
        <v>1</v>
      </c>
    </row>
    <row r="138" spans="1:4" x14ac:dyDescent="0.25">
      <c r="A138" s="10" t="s">
        <v>7609</v>
      </c>
      <c r="B138" s="10" t="s">
        <v>7412</v>
      </c>
      <c r="C138" s="18" t="str">
        <f>VLOOKUP(B138,Concepts!$C:$S,13,FALSE)</f>
        <v>Proceeds from capital grants</v>
      </c>
      <c r="D138" s="24" t="s">
        <v>1</v>
      </c>
    </row>
    <row r="139" spans="1:4" x14ac:dyDescent="0.25">
      <c r="A139" s="10" t="s">
        <v>37</v>
      </c>
      <c r="B139" s="10" t="s">
        <v>765</v>
      </c>
      <c r="C139" s="18" t="s">
        <v>688</v>
      </c>
      <c r="D139" s="24" t="s">
        <v>1</v>
      </c>
    </row>
    <row r="140" spans="1:4" x14ac:dyDescent="0.25">
      <c r="A140" s="10" t="s">
        <v>37</v>
      </c>
      <c r="B140" s="10" t="s">
        <v>766</v>
      </c>
      <c r="C140" s="18" t="s">
        <v>692</v>
      </c>
      <c r="D140" s="24" t="s">
        <v>1</v>
      </c>
    </row>
    <row r="141" spans="1:4" x14ac:dyDescent="0.25">
      <c r="A141" s="10" t="s">
        <v>37</v>
      </c>
      <c r="B141" s="10" t="s">
        <v>767</v>
      </c>
      <c r="C141" s="18" t="s">
        <v>696</v>
      </c>
      <c r="D141" s="24" t="s">
        <v>1</v>
      </c>
    </row>
    <row r="142" spans="1:4" x14ac:dyDescent="0.25">
      <c r="A142" s="10" t="s">
        <v>37</v>
      </c>
      <c r="B142" s="10" t="s">
        <v>768</v>
      </c>
      <c r="C142" s="18" t="s">
        <v>698</v>
      </c>
      <c r="D142" s="24" t="s">
        <v>1</v>
      </c>
    </row>
    <row r="143" spans="1:4" x14ac:dyDescent="0.25">
      <c r="A143" s="10" t="s">
        <v>7609</v>
      </c>
      <c r="B143" s="10" t="s">
        <v>7484</v>
      </c>
      <c r="C143" s="18" t="str">
        <f>VLOOKUP(B143,Concepts!$C:$S,13,FALSE)</f>
        <v>Loans advances</v>
      </c>
      <c r="D143" s="24" t="s">
        <v>1</v>
      </c>
    </row>
    <row r="144" spans="1:4" x14ac:dyDescent="0.25">
      <c r="A144" s="10" t="s">
        <v>7609</v>
      </c>
      <c r="B144" s="10" t="s">
        <v>7485</v>
      </c>
      <c r="C144" s="18" t="str">
        <f>VLOOKUP(B144,Concepts!$C:$S,13,FALSE)</f>
        <v>Loans repayments</v>
      </c>
      <c r="D144" s="24" t="s">
        <v>1</v>
      </c>
    </row>
    <row r="145" spans="1:4" x14ac:dyDescent="0.25">
      <c r="A145" s="10" t="s">
        <v>7609</v>
      </c>
      <c r="B145" s="10" t="s">
        <v>7438</v>
      </c>
      <c r="C145" s="18" t="str">
        <f>VLOOKUP(B145,Concepts!$C:$S,13,FALSE)</f>
        <v>Net increase (decrease) in impairments</v>
      </c>
      <c r="D145" s="24" t="s">
        <v>1</v>
      </c>
    </row>
    <row r="146" spans="1:4" x14ac:dyDescent="0.25">
      <c r="A146" s="10" t="s">
        <v>7609</v>
      </c>
      <c r="B146" s="10" t="s">
        <v>7439</v>
      </c>
      <c r="C146" s="18" t="str">
        <f>VLOOKUP(B146,Concepts!$C:$S,13,FALSE)</f>
        <v>Net increase (decrease) in loan receivable</v>
      </c>
      <c r="D146" s="24" t="s">
        <v>1</v>
      </c>
    </row>
    <row r="147" spans="1:4" x14ac:dyDescent="0.25">
      <c r="A147" s="10" t="s">
        <v>7609</v>
      </c>
      <c r="B147" s="10" t="s">
        <v>7440</v>
      </c>
      <c r="C147" s="18" t="str">
        <f>VLOOKUP(B147,Concepts!$C:$S,13,FALSE)</f>
        <v>Net increase (decrease) in loans payable</v>
      </c>
      <c r="D147" s="24" t="s">
        <v>1</v>
      </c>
    </row>
    <row r="148" spans="1:4" x14ac:dyDescent="0.25">
      <c r="A148" s="10" t="s">
        <v>37</v>
      </c>
      <c r="B148" s="10" t="s">
        <v>769</v>
      </c>
      <c r="C148" s="18" t="s">
        <v>770</v>
      </c>
      <c r="D148" s="24" t="s">
        <v>2621</v>
      </c>
    </row>
    <row r="149" spans="1:4" x14ac:dyDescent="0.25">
      <c r="A149" s="10" t="s">
        <v>37</v>
      </c>
      <c r="B149" s="10" t="s">
        <v>771</v>
      </c>
      <c r="C149" s="17" t="s">
        <v>772</v>
      </c>
      <c r="D149" s="24" t="s">
        <v>1</v>
      </c>
    </row>
    <row r="150" spans="1:4" x14ac:dyDescent="0.25">
      <c r="A150" s="10" t="s">
        <v>37</v>
      </c>
      <c r="B150" s="10" t="s">
        <v>773</v>
      </c>
      <c r="C150" s="17" t="s">
        <v>774</v>
      </c>
      <c r="D150" s="24" t="s">
        <v>1</v>
      </c>
    </row>
    <row r="151" spans="1:4" x14ac:dyDescent="0.25">
      <c r="A151" s="10" t="s">
        <v>37</v>
      </c>
      <c r="B151" s="10" t="s">
        <v>775</v>
      </c>
      <c r="C151" s="18" t="s">
        <v>776</v>
      </c>
      <c r="D151" s="24" t="s">
        <v>1</v>
      </c>
    </row>
    <row r="152" spans="1:4" x14ac:dyDescent="0.25">
      <c r="A152" s="10" t="s">
        <v>37</v>
      </c>
      <c r="B152" s="10" t="s">
        <v>777</v>
      </c>
      <c r="C152" s="17" t="s">
        <v>778</v>
      </c>
      <c r="D152" s="24" t="s">
        <v>2621</v>
      </c>
    </row>
    <row r="153" spans="1:4" x14ac:dyDescent="0.25">
      <c r="A153" s="10" t="s">
        <v>7609</v>
      </c>
      <c r="B153" s="10" t="s">
        <v>7646</v>
      </c>
      <c r="C153" s="17" t="str">
        <f>VLOOKUP(B153,Concepts!$C:$S,13,FALSE)</f>
        <v>Net increase (decrease) in bank and cash</v>
      </c>
      <c r="D153" s="24" t="s">
        <v>1</v>
      </c>
    </row>
    <row r="154" spans="1:4" x14ac:dyDescent="0.25">
      <c r="A154" s="10" t="s">
        <v>37</v>
      </c>
      <c r="B154" s="10" t="s">
        <v>489</v>
      </c>
      <c r="C154" s="17" t="s">
        <v>779</v>
      </c>
      <c r="D154" s="24" t="s">
        <v>2621</v>
      </c>
    </row>
    <row r="155" spans="1:4" x14ac:dyDescent="0.25">
      <c r="A155" s="10" t="s">
        <v>37</v>
      </c>
      <c r="B155" s="10" t="s">
        <v>489</v>
      </c>
      <c r="C155" s="17" t="s">
        <v>780</v>
      </c>
      <c r="D155" s="24" t="s">
        <v>2621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D38"/>
  <sheetViews>
    <sheetView zoomScale="85" zoomScaleNormal="85" workbookViewId="0"/>
  </sheetViews>
  <sheetFormatPr defaultColWidth="9.140625" defaultRowHeight="15" x14ac:dyDescent="0.25"/>
  <cols>
    <col min="1" max="1" width="13.140625" style="26" customWidth="1"/>
    <col min="2" max="2" width="95.7109375" style="26" customWidth="1"/>
    <col min="3" max="3" width="78.42578125" style="26" customWidth="1"/>
    <col min="4" max="4" width="15.140625" style="26" bestFit="1" customWidth="1"/>
    <col min="5" max="16384" width="9.140625" style="26"/>
  </cols>
  <sheetData>
    <row r="1" spans="1:4" x14ac:dyDescent="0.25">
      <c r="A1" s="28" t="s">
        <v>0</v>
      </c>
      <c r="B1" s="2" t="s">
        <v>8191</v>
      </c>
    </row>
    <row r="2" spans="1:4" x14ac:dyDescent="0.25">
      <c r="A2" s="28" t="s">
        <v>6960</v>
      </c>
      <c r="B2" s="2" t="str">
        <f>CONCATENATE("https://xbrl.cipc.co.za/taxonomy/role/",MID(B3,2,7),"/",B1)</f>
        <v>https://xbrl.cipc.co.za/taxonomy/role/700.000/StatementOfChangesInNetAssets</v>
      </c>
    </row>
    <row r="3" spans="1:4" x14ac:dyDescent="0.25">
      <c r="A3" s="28" t="s">
        <v>6961</v>
      </c>
      <c r="B3" s="2" t="s">
        <v>8192</v>
      </c>
    </row>
    <row r="4" spans="1:4" x14ac:dyDescent="0.25">
      <c r="A4" s="29" t="s">
        <v>4</v>
      </c>
      <c r="B4" s="29" t="s">
        <v>5</v>
      </c>
      <c r="C4" s="29" t="s">
        <v>6</v>
      </c>
      <c r="D4" s="29" t="s">
        <v>2630</v>
      </c>
    </row>
    <row r="5" spans="1:4" x14ac:dyDescent="0.25">
      <c r="A5" s="6" t="s">
        <v>437</v>
      </c>
      <c r="B5" t="s">
        <v>2215</v>
      </c>
      <c r="C5" s="24" t="str">
        <f>VLOOKUP(B5,Concepts!$C:$S,13,FALSE)</f>
        <v>Statement of changes in net assets available for benefits [text block]</v>
      </c>
      <c r="D5" s="24" t="s">
        <v>1</v>
      </c>
    </row>
    <row r="6" spans="1:4" x14ac:dyDescent="0.25">
      <c r="A6" s="10" t="s">
        <v>37</v>
      </c>
      <c r="B6" s="10" t="s">
        <v>807</v>
      </c>
      <c r="C6" s="11" t="s">
        <v>808</v>
      </c>
      <c r="D6" s="24" t="s">
        <v>1</v>
      </c>
    </row>
    <row r="7" spans="1:4" x14ac:dyDescent="0.25">
      <c r="A7" s="10" t="s">
        <v>37</v>
      </c>
      <c r="B7" s="10" t="s">
        <v>809</v>
      </c>
      <c r="C7" s="17" t="s">
        <v>810</v>
      </c>
      <c r="D7" s="24" t="s">
        <v>1</v>
      </c>
    </row>
    <row r="8" spans="1:4" x14ac:dyDescent="0.25">
      <c r="A8" s="10" t="s">
        <v>37</v>
      </c>
      <c r="B8" s="10" t="s">
        <v>811</v>
      </c>
      <c r="C8" s="17" t="s">
        <v>812</v>
      </c>
      <c r="D8" s="24" t="s">
        <v>1</v>
      </c>
    </row>
    <row r="9" spans="1:4" x14ac:dyDescent="0.25">
      <c r="A9" s="10" t="s">
        <v>37</v>
      </c>
      <c r="B9" s="10" t="s">
        <v>813</v>
      </c>
      <c r="C9" s="17" t="s">
        <v>814</v>
      </c>
      <c r="D9" s="24" t="s">
        <v>1</v>
      </c>
    </row>
    <row r="10" spans="1:4" x14ac:dyDescent="0.25">
      <c r="A10" s="10" t="s">
        <v>37</v>
      </c>
      <c r="B10" s="10" t="s">
        <v>815</v>
      </c>
      <c r="C10" s="17" t="s">
        <v>816</v>
      </c>
      <c r="D10" s="24" t="s">
        <v>1</v>
      </c>
    </row>
    <row r="11" spans="1:4" x14ac:dyDescent="0.25">
      <c r="A11" s="10" t="s">
        <v>37</v>
      </c>
      <c r="B11" s="10" t="s">
        <v>817</v>
      </c>
      <c r="C11" s="17" t="s">
        <v>818</v>
      </c>
      <c r="D11" s="24" t="s">
        <v>1</v>
      </c>
    </row>
    <row r="12" spans="1:4" x14ac:dyDescent="0.25">
      <c r="A12" s="10" t="s">
        <v>37</v>
      </c>
      <c r="B12" s="10" t="s">
        <v>819</v>
      </c>
      <c r="C12" s="17" t="s">
        <v>820</v>
      </c>
      <c r="D12" s="24" t="s">
        <v>1</v>
      </c>
    </row>
    <row r="13" spans="1:4" x14ac:dyDescent="0.25">
      <c r="A13" s="10" t="s">
        <v>37</v>
      </c>
      <c r="B13" s="10" t="s">
        <v>821</v>
      </c>
      <c r="C13" s="18" t="s">
        <v>822</v>
      </c>
      <c r="D13" s="24" t="s">
        <v>1</v>
      </c>
    </row>
    <row r="14" spans="1:4" x14ac:dyDescent="0.25">
      <c r="A14" s="10" t="s">
        <v>37</v>
      </c>
      <c r="B14" s="10" t="s">
        <v>823</v>
      </c>
      <c r="C14" s="18" t="s">
        <v>824</v>
      </c>
      <c r="D14" s="24" t="s">
        <v>1</v>
      </c>
    </row>
    <row r="15" spans="1:4" x14ac:dyDescent="0.25">
      <c r="A15" s="10" t="s">
        <v>37</v>
      </c>
      <c r="B15" s="10" t="s">
        <v>825</v>
      </c>
      <c r="C15" s="19" t="s">
        <v>826</v>
      </c>
      <c r="D15" s="24" t="s">
        <v>1</v>
      </c>
    </row>
    <row r="16" spans="1:4" x14ac:dyDescent="0.25">
      <c r="A16" s="10" t="s">
        <v>37</v>
      </c>
      <c r="B16" s="10" t="s">
        <v>827</v>
      </c>
      <c r="C16" s="19" t="s">
        <v>828</v>
      </c>
      <c r="D16" s="24" t="s">
        <v>1</v>
      </c>
    </row>
    <row r="17" spans="1:4" x14ac:dyDescent="0.25">
      <c r="A17" s="10" t="s">
        <v>37</v>
      </c>
      <c r="B17" s="10" t="s">
        <v>829</v>
      </c>
      <c r="C17" s="19" t="s">
        <v>830</v>
      </c>
      <c r="D17" s="24" t="s">
        <v>1</v>
      </c>
    </row>
    <row r="18" spans="1:4" x14ac:dyDescent="0.25">
      <c r="A18" s="10" t="s">
        <v>37</v>
      </c>
      <c r="B18" s="10" t="s">
        <v>591</v>
      </c>
      <c r="C18" s="19" t="s">
        <v>592</v>
      </c>
      <c r="D18" s="24" t="s">
        <v>1</v>
      </c>
    </row>
    <row r="19" spans="1:4" x14ac:dyDescent="0.25">
      <c r="A19" s="10" t="s">
        <v>37</v>
      </c>
      <c r="B19" s="10" t="s">
        <v>831</v>
      </c>
      <c r="C19" s="19" t="s">
        <v>832</v>
      </c>
      <c r="D19" s="24" t="s">
        <v>1</v>
      </c>
    </row>
    <row r="20" spans="1:4" x14ac:dyDescent="0.25">
      <c r="A20" s="10" t="s">
        <v>37</v>
      </c>
      <c r="B20" s="10" t="s">
        <v>595</v>
      </c>
      <c r="C20" s="19" t="s">
        <v>596</v>
      </c>
      <c r="D20" s="24" t="s">
        <v>1</v>
      </c>
    </row>
    <row r="21" spans="1:4" x14ac:dyDescent="0.25">
      <c r="A21" s="10" t="s">
        <v>37</v>
      </c>
      <c r="B21" s="10" t="s">
        <v>597</v>
      </c>
      <c r="C21" s="19" t="s">
        <v>598</v>
      </c>
      <c r="D21" s="24" t="s">
        <v>1</v>
      </c>
    </row>
    <row r="22" spans="1:4" x14ac:dyDescent="0.25">
      <c r="A22" s="10" t="s">
        <v>37</v>
      </c>
      <c r="B22" s="10" t="s">
        <v>625</v>
      </c>
      <c r="C22" s="19" t="s">
        <v>626</v>
      </c>
      <c r="D22" s="24" t="s">
        <v>1</v>
      </c>
    </row>
    <row r="23" spans="1:4" x14ac:dyDescent="0.25">
      <c r="A23" s="10" t="s">
        <v>37</v>
      </c>
      <c r="B23" s="10" t="s">
        <v>833</v>
      </c>
      <c r="C23" s="19" t="s">
        <v>834</v>
      </c>
      <c r="D23" s="24" t="s">
        <v>1</v>
      </c>
    </row>
    <row r="24" spans="1:4" x14ac:dyDescent="0.25">
      <c r="A24" s="10" t="s">
        <v>37</v>
      </c>
      <c r="B24" s="10" t="s">
        <v>835</v>
      </c>
      <c r="C24" s="19" t="s">
        <v>836</v>
      </c>
      <c r="D24" s="24" t="s">
        <v>1</v>
      </c>
    </row>
    <row r="25" spans="1:4" x14ac:dyDescent="0.25">
      <c r="A25" s="10" t="s">
        <v>37</v>
      </c>
      <c r="B25" s="10" t="s">
        <v>837</v>
      </c>
      <c r="C25" s="19" t="s">
        <v>838</v>
      </c>
      <c r="D25" s="24" t="s">
        <v>1</v>
      </c>
    </row>
    <row r="26" spans="1:4" x14ac:dyDescent="0.25">
      <c r="A26" s="10" t="s">
        <v>37</v>
      </c>
      <c r="B26" s="10" t="s">
        <v>821</v>
      </c>
      <c r="C26" s="18" t="s">
        <v>839</v>
      </c>
      <c r="D26" s="24" t="s">
        <v>1</v>
      </c>
    </row>
    <row r="27" spans="1:4" x14ac:dyDescent="0.25">
      <c r="A27" s="10" t="s">
        <v>37</v>
      </c>
      <c r="B27" s="10" t="s">
        <v>840</v>
      </c>
      <c r="C27" s="17" t="s">
        <v>841</v>
      </c>
      <c r="D27" s="24" t="s">
        <v>1</v>
      </c>
    </row>
    <row r="28" spans="1:4" x14ac:dyDescent="0.25">
      <c r="A28" s="10" t="s">
        <v>37</v>
      </c>
      <c r="B28" s="10" t="s">
        <v>842</v>
      </c>
      <c r="C28" s="17" t="s">
        <v>843</v>
      </c>
      <c r="D28" s="24" t="s">
        <v>1</v>
      </c>
    </row>
    <row r="29" spans="1:4" x14ac:dyDescent="0.25">
      <c r="A29" s="10" t="s">
        <v>37</v>
      </c>
      <c r="B29" s="10" t="s">
        <v>844</v>
      </c>
      <c r="C29" s="17" t="s">
        <v>845</v>
      </c>
      <c r="D29" s="24" t="s">
        <v>1</v>
      </c>
    </row>
    <row r="30" spans="1:4" x14ac:dyDescent="0.25">
      <c r="A30" s="10" t="s">
        <v>37</v>
      </c>
      <c r="B30" s="10" t="s">
        <v>846</v>
      </c>
      <c r="C30" s="17" t="s">
        <v>847</v>
      </c>
      <c r="D30" s="24" t="s">
        <v>1</v>
      </c>
    </row>
    <row r="31" spans="1:4" x14ac:dyDescent="0.25">
      <c r="A31" s="10" t="s">
        <v>37</v>
      </c>
      <c r="B31" s="10" t="s">
        <v>848</v>
      </c>
      <c r="C31" s="18" t="s">
        <v>849</v>
      </c>
      <c r="D31" s="24" t="s">
        <v>1</v>
      </c>
    </row>
    <row r="32" spans="1:4" x14ac:dyDescent="0.25">
      <c r="A32" s="10" t="s">
        <v>37</v>
      </c>
      <c r="B32" s="10" t="s">
        <v>850</v>
      </c>
      <c r="C32" s="18" t="s">
        <v>851</v>
      </c>
      <c r="D32" s="24" t="s">
        <v>1</v>
      </c>
    </row>
    <row r="33" spans="1:4" x14ac:dyDescent="0.25">
      <c r="A33" s="10" t="s">
        <v>37</v>
      </c>
      <c r="B33" s="10" t="s">
        <v>852</v>
      </c>
      <c r="C33" s="18" t="s">
        <v>853</v>
      </c>
      <c r="D33" s="24" t="s">
        <v>1</v>
      </c>
    </row>
    <row r="34" spans="1:4" x14ac:dyDescent="0.25">
      <c r="A34" s="10" t="s">
        <v>37</v>
      </c>
      <c r="B34" s="10" t="s">
        <v>854</v>
      </c>
      <c r="C34" s="18" t="s">
        <v>855</v>
      </c>
      <c r="D34" s="24" t="s">
        <v>1</v>
      </c>
    </row>
    <row r="35" spans="1:4" x14ac:dyDescent="0.25">
      <c r="A35" s="10" t="s">
        <v>37</v>
      </c>
      <c r="B35" s="10" t="s">
        <v>856</v>
      </c>
      <c r="C35" s="18" t="s">
        <v>857</v>
      </c>
      <c r="D35" s="24" t="s">
        <v>1</v>
      </c>
    </row>
    <row r="36" spans="1:4" x14ac:dyDescent="0.25">
      <c r="A36" s="10" t="s">
        <v>37</v>
      </c>
      <c r="B36" s="10" t="s">
        <v>858</v>
      </c>
      <c r="C36" s="18" t="s">
        <v>859</v>
      </c>
      <c r="D36" s="24" t="s">
        <v>1</v>
      </c>
    </row>
    <row r="37" spans="1:4" x14ac:dyDescent="0.25">
      <c r="A37" s="10" t="s">
        <v>37</v>
      </c>
      <c r="B37" s="10" t="s">
        <v>860</v>
      </c>
      <c r="C37" s="18" t="s">
        <v>861</v>
      </c>
      <c r="D37" s="24" t="s">
        <v>1</v>
      </c>
    </row>
    <row r="38" spans="1:4" x14ac:dyDescent="0.25">
      <c r="A38" s="10" t="s">
        <v>37</v>
      </c>
      <c r="B38" s="10" t="s">
        <v>862</v>
      </c>
      <c r="C38" s="18" t="s">
        <v>863</v>
      </c>
      <c r="D38" s="24" t="s">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8"/>
  <sheetViews>
    <sheetView zoomScale="85" zoomScaleNormal="85" workbookViewId="0"/>
  </sheetViews>
  <sheetFormatPr defaultColWidth="9.140625" defaultRowHeight="15" x14ac:dyDescent="0.25"/>
  <cols>
    <col min="1" max="1" width="13.140625" style="26" customWidth="1"/>
    <col min="2" max="2" width="110.140625" style="26" customWidth="1"/>
    <col min="3" max="3" width="75.140625" style="26" customWidth="1"/>
    <col min="4" max="4" width="22.42578125" style="26" customWidth="1"/>
    <col min="8" max="16384" width="9.140625" style="26"/>
  </cols>
  <sheetData>
    <row r="1" spans="1:4" x14ac:dyDescent="0.25">
      <c r="A1" s="28" t="s">
        <v>0</v>
      </c>
      <c r="B1" s="2" t="s">
        <v>864</v>
      </c>
    </row>
    <row r="2" spans="1:4" x14ac:dyDescent="0.25">
      <c r="A2" s="28" t="s">
        <v>6960</v>
      </c>
      <c r="B2" s="2" t="str">
        <f>CONCATENATE("https://xbrl.cipc.co.za/taxonomy/role/",MID(B3,2,7),"/",B1)</f>
        <v>https://xbrl.cipc.co.za/taxonomy/role/800.100/SubclassificationsOfAssetsLiabilitiesAndEquities</v>
      </c>
    </row>
    <row r="3" spans="1:4" x14ac:dyDescent="0.25">
      <c r="A3" s="28" t="s">
        <v>6961</v>
      </c>
      <c r="B3" s="2" t="s">
        <v>2217</v>
      </c>
    </row>
    <row r="4" spans="1:4" x14ac:dyDescent="0.25">
      <c r="A4" s="29" t="s">
        <v>4</v>
      </c>
      <c r="B4" s="54" t="s">
        <v>5</v>
      </c>
      <c r="C4" s="29" t="s">
        <v>7166</v>
      </c>
      <c r="D4" s="29" t="s">
        <v>2630</v>
      </c>
    </row>
    <row r="5" spans="1:4" x14ac:dyDescent="0.25">
      <c r="A5" s="10" t="s">
        <v>37</v>
      </c>
      <c r="B5" s="10" t="s">
        <v>865</v>
      </c>
      <c r="C5" s="10" t="s">
        <v>866</v>
      </c>
      <c r="D5" s="10" t="s">
        <v>1</v>
      </c>
    </row>
    <row r="6" spans="1:4" x14ac:dyDescent="0.25">
      <c r="A6" s="10" t="s">
        <v>37</v>
      </c>
      <c r="B6" s="10" t="s">
        <v>867</v>
      </c>
      <c r="C6" s="11" t="s">
        <v>868</v>
      </c>
      <c r="D6" s="10" t="s">
        <v>1</v>
      </c>
    </row>
    <row r="7" spans="1:4" x14ac:dyDescent="0.25">
      <c r="A7" s="10" t="s">
        <v>37</v>
      </c>
      <c r="B7" s="10" t="s">
        <v>869</v>
      </c>
      <c r="C7" s="17" t="s">
        <v>870</v>
      </c>
      <c r="D7" s="10" t="s">
        <v>1</v>
      </c>
    </row>
    <row r="8" spans="1:4" x14ac:dyDescent="0.25">
      <c r="A8" s="10" t="s">
        <v>37</v>
      </c>
      <c r="B8" s="10" t="s">
        <v>871</v>
      </c>
      <c r="C8" s="18" t="s">
        <v>871</v>
      </c>
      <c r="D8" s="10" t="s">
        <v>1</v>
      </c>
    </row>
    <row r="9" spans="1:4" x14ac:dyDescent="0.25">
      <c r="A9" s="10" t="s">
        <v>37</v>
      </c>
      <c r="B9" s="10" t="s">
        <v>872</v>
      </c>
      <c r="C9" s="18" t="s">
        <v>872</v>
      </c>
      <c r="D9" s="10" t="s">
        <v>1</v>
      </c>
    </row>
    <row r="10" spans="1:4" x14ac:dyDescent="0.25">
      <c r="A10" s="10" t="s">
        <v>37</v>
      </c>
      <c r="B10" s="10" t="s">
        <v>873</v>
      </c>
      <c r="C10" s="18" t="s">
        <v>874</v>
      </c>
      <c r="D10" s="10" t="s">
        <v>1</v>
      </c>
    </row>
    <row r="11" spans="1:4" x14ac:dyDescent="0.25">
      <c r="A11" s="10" t="s">
        <v>37</v>
      </c>
      <c r="B11" s="10" t="s">
        <v>875</v>
      </c>
      <c r="C11" s="17" t="s">
        <v>875</v>
      </c>
      <c r="D11" s="10" t="s">
        <v>1</v>
      </c>
    </row>
    <row r="12" spans="1:4" x14ac:dyDescent="0.25">
      <c r="A12" s="10" t="s">
        <v>37</v>
      </c>
      <c r="B12" s="10" t="s">
        <v>876</v>
      </c>
      <c r="C12" s="17" t="s">
        <v>877</v>
      </c>
      <c r="D12" s="10" t="s">
        <v>1</v>
      </c>
    </row>
    <row r="13" spans="1:4" x14ac:dyDescent="0.25">
      <c r="A13" s="10" t="s">
        <v>37</v>
      </c>
      <c r="B13" s="10" t="s">
        <v>878</v>
      </c>
      <c r="C13" s="18" t="s">
        <v>878</v>
      </c>
      <c r="D13" s="10" t="s">
        <v>1</v>
      </c>
    </row>
    <row r="14" spans="1:4" x14ac:dyDescent="0.25">
      <c r="A14" s="10" t="s">
        <v>37</v>
      </c>
      <c r="B14" s="10" t="s">
        <v>879</v>
      </c>
      <c r="C14" s="18" t="s">
        <v>879</v>
      </c>
      <c r="D14" s="10" t="s">
        <v>1</v>
      </c>
    </row>
    <row r="15" spans="1:4" x14ac:dyDescent="0.25">
      <c r="A15" s="10" t="s">
        <v>37</v>
      </c>
      <c r="B15" s="10" t="s">
        <v>880</v>
      </c>
      <c r="C15" s="18" t="s">
        <v>881</v>
      </c>
      <c r="D15" s="10" t="s">
        <v>1</v>
      </c>
    </row>
    <row r="16" spans="1:4" x14ac:dyDescent="0.25">
      <c r="A16" s="10" t="s">
        <v>37</v>
      </c>
      <c r="B16" s="10" t="s">
        <v>882</v>
      </c>
      <c r="C16" s="18" t="s">
        <v>883</v>
      </c>
      <c r="D16" s="10" t="s">
        <v>1</v>
      </c>
    </row>
    <row r="17" spans="1:4" x14ac:dyDescent="0.25">
      <c r="A17" s="10" t="s">
        <v>37</v>
      </c>
      <c r="B17" s="10" t="s">
        <v>884</v>
      </c>
      <c r="C17" s="17" t="s">
        <v>885</v>
      </c>
      <c r="D17" s="10" t="s">
        <v>1</v>
      </c>
    </row>
    <row r="18" spans="1:4" x14ac:dyDescent="0.25">
      <c r="A18" s="10" t="s">
        <v>37</v>
      </c>
      <c r="B18" s="10" t="s">
        <v>886</v>
      </c>
      <c r="C18" s="17" t="s">
        <v>887</v>
      </c>
      <c r="D18" s="10" t="s">
        <v>1</v>
      </c>
    </row>
    <row r="19" spans="1:4" x14ac:dyDescent="0.25">
      <c r="A19" s="10" t="s">
        <v>37</v>
      </c>
      <c r="B19" s="10" t="s">
        <v>888</v>
      </c>
      <c r="C19" s="17" t="s">
        <v>889</v>
      </c>
      <c r="D19" s="10" t="s">
        <v>1</v>
      </c>
    </row>
    <row r="20" spans="1:4" x14ac:dyDescent="0.25">
      <c r="A20" s="10" t="s">
        <v>37</v>
      </c>
      <c r="B20" s="10" t="s">
        <v>890</v>
      </c>
      <c r="C20" s="17" t="s">
        <v>891</v>
      </c>
      <c r="D20" s="10" t="s">
        <v>1</v>
      </c>
    </row>
    <row r="21" spans="1:4" x14ac:dyDescent="0.25">
      <c r="A21" s="10" t="s">
        <v>37</v>
      </c>
      <c r="B21" s="10" t="s">
        <v>892</v>
      </c>
      <c r="C21" s="17" t="s">
        <v>893</v>
      </c>
      <c r="D21" s="10" t="s">
        <v>1</v>
      </c>
    </row>
    <row r="22" spans="1:4" x14ac:dyDescent="0.25">
      <c r="A22" s="10" t="s">
        <v>37</v>
      </c>
      <c r="B22" s="10" t="s">
        <v>894</v>
      </c>
      <c r="C22" s="17" t="s">
        <v>895</v>
      </c>
      <c r="D22" s="10" t="s">
        <v>1</v>
      </c>
    </row>
    <row r="23" spans="1:4" x14ac:dyDescent="0.25">
      <c r="A23" s="10" t="s">
        <v>37</v>
      </c>
      <c r="B23" s="10" t="s">
        <v>896</v>
      </c>
      <c r="C23" s="17" t="s">
        <v>897</v>
      </c>
      <c r="D23" s="10" t="s">
        <v>1</v>
      </c>
    </row>
    <row r="24" spans="1:4" x14ac:dyDescent="0.25">
      <c r="A24" s="10" t="s">
        <v>37</v>
      </c>
      <c r="B24" s="10" t="s">
        <v>2641</v>
      </c>
      <c r="C24" s="17" t="s">
        <v>2642</v>
      </c>
      <c r="D24" s="10" t="s">
        <v>1</v>
      </c>
    </row>
    <row r="25" spans="1:4" x14ac:dyDescent="0.25">
      <c r="A25" s="10" t="s">
        <v>37</v>
      </c>
      <c r="B25" s="10" t="s">
        <v>898</v>
      </c>
      <c r="C25" s="17" t="s">
        <v>899</v>
      </c>
      <c r="D25" s="10" t="s">
        <v>1</v>
      </c>
    </row>
    <row r="26" spans="1:4" x14ac:dyDescent="0.25">
      <c r="A26" s="10" t="s">
        <v>37</v>
      </c>
      <c r="B26" s="10" t="s">
        <v>451</v>
      </c>
      <c r="C26" s="17" t="s">
        <v>900</v>
      </c>
      <c r="D26" s="10" t="s">
        <v>1</v>
      </c>
    </row>
    <row r="27" spans="1:4" ht="14.25" customHeight="1" x14ac:dyDescent="0.25">
      <c r="A27" s="10" t="s">
        <v>7660</v>
      </c>
      <c r="B27" s="10" t="s">
        <v>7376</v>
      </c>
      <c r="C27" s="11" t="str">
        <f>VLOOKUP(B27,Concepts!$C:$S,13,FALSE)</f>
        <v>Intangible assets</v>
      </c>
      <c r="D27" s="10" t="s">
        <v>1</v>
      </c>
    </row>
    <row r="28" spans="1:4" x14ac:dyDescent="0.25">
      <c r="A28" s="10" t="s">
        <v>37</v>
      </c>
      <c r="B28" s="10" t="s">
        <v>7969</v>
      </c>
      <c r="C28" s="17" t="s">
        <v>7960</v>
      </c>
      <c r="D28" s="10" t="s">
        <v>1</v>
      </c>
    </row>
    <row r="29" spans="1:4" x14ac:dyDescent="0.25">
      <c r="A29" s="10" t="s">
        <v>37</v>
      </c>
      <c r="B29" s="10" t="s">
        <v>7970</v>
      </c>
      <c r="C29" s="17" t="s">
        <v>7961</v>
      </c>
      <c r="D29" s="10" t="s">
        <v>1</v>
      </c>
    </row>
    <row r="30" spans="1:4" x14ac:dyDescent="0.25">
      <c r="A30" s="10" t="s">
        <v>37</v>
      </c>
      <c r="B30" s="10" t="s">
        <v>7971</v>
      </c>
      <c r="C30" s="17" t="s">
        <v>7962</v>
      </c>
      <c r="D30" s="10" t="s">
        <v>1</v>
      </c>
    </row>
    <row r="31" spans="1:4" x14ac:dyDescent="0.25">
      <c r="A31" s="10" t="s">
        <v>37</v>
      </c>
      <c r="B31" s="10" t="s">
        <v>7972</v>
      </c>
      <c r="C31" s="17" t="s">
        <v>7963</v>
      </c>
      <c r="D31" s="10" t="s">
        <v>1</v>
      </c>
    </row>
    <row r="32" spans="1:4" x14ac:dyDescent="0.25">
      <c r="A32" s="10" t="s">
        <v>37</v>
      </c>
      <c r="B32" s="10" t="s">
        <v>7973</v>
      </c>
      <c r="C32" s="17" t="s">
        <v>7964</v>
      </c>
      <c r="D32" s="10" t="s">
        <v>1</v>
      </c>
    </row>
    <row r="33" spans="1:4" x14ac:dyDescent="0.25">
      <c r="A33" s="10" t="s">
        <v>37</v>
      </c>
      <c r="B33" s="10" t="s">
        <v>7974</v>
      </c>
      <c r="C33" s="17" t="s">
        <v>7965</v>
      </c>
      <c r="D33" s="10" t="s">
        <v>1</v>
      </c>
    </row>
    <row r="34" spans="1:4" x14ac:dyDescent="0.25">
      <c r="A34" s="10" t="s">
        <v>37</v>
      </c>
      <c r="B34" s="10" t="s">
        <v>7975</v>
      </c>
      <c r="C34" s="17" t="s">
        <v>7966</v>
      </c>
      <c r="D34" s="10" t="s">
        <v>1</v>
      </c>
    </row>
    <row r="35" spans="1:4" x14ac:dyDescent="0.25">
      <c r="A35" s="10" t="s">
        <v>37</v>
      </c>
      <c r="B35" s="10" t="s">
        <v>7976</v>
      </c>
      <c r="C35" s="17" t="s">
        <v>7967</v>
      </c>
      <c r="D35" s="10" t="s">
        <v>1</v>
      </c>
    </row>
    <row r="36" spans="1:4" x14ac:dyDescent="0.25">
      <c r="A36" s="10" t="s">
        <v>37</v>
      </c>
      <c r="B36" s="10" t="s">
        <v>7977</v>
      </c>
      <c r="C36" s="17" t="s">
        <v>7968</v>
      </c>
      <c r="D36" s="10" t="s">
        <v>1</v>
      </c>
    </row>
    <row r="37" spans="1:4" x14ac:dyDescent="0.25">
      <c r="A37" s="10" t="s">
        <v>37</v>
      </c>
      <c r="B37" s="10" t="s">
        <v>901</v>
      </c>
      <c r="C37" s="11" t="s">
        <v>902</v>
      </c>
      <c r="D37" s="10" t="s">
        <v>1</v>
      </c>
    </row>
    <row r="38" spans="1:4" x14ac:dyDescent="0.25">
      <c r="A38" s="10" t="s">
        <v>37</v>
      </c>
      <c r="B38" s="10" t="s">
        <v>903</v>
      </c>
      <c r="C38" s="17" t="s">
        <v>904</v>
      </c>
      <c r="D38" s="10" t="s">
        <v>1</v>
      </c>
    </row>
    <row r="39" spans="1:4" x14ac:dyDescent="0.25">
      <c r="A39" s="10" t="s">
        <v>37</v>
      </c>
      <c r="B39" s="10" t="s">
        <v>905</v>
      </c>
      <c r="C39" s="17" t="s">
        <v>906</v>
      </c>
      <c r="D39" s="10" t="s">
        <v>1</v>
      </c>
    </row>
    <row r="40" spans="1:4" x14ac:dyDescent="0.25">
      <c r="A40" s="10" t="s">
        <v>37</v>
      </c>
      <c r="B40" s="10" t="s">
        <v>453</v>
      </c>
      <c r="C40" s="17" t="s">
        <v>907</v>
      </c>
      <c r="D40" s="10" t="s">
        <v>1</v>
      </c>
    </row>
    <row r="41" spans="1:4" x14ac:dyDescent="0.25">
      <c r="A41" s="10" t="s">
        <v>37</v>
      </c>
      <c r="B41" s="10" t="s">
        <v>908</v>
      </c>
      <c r="C41" s="11" t="s">
        <v>909</v>
      </c>
      <c r="D41" s="10" t="s">
        <v>1</v>
      </c>
    </row>
    <row r="42" spans="1:4" x14ac:dyDescent="0.25">
      <c r="A42" s="10" t="s">
        <v>37</v>
      </c>
      <c r="B42" s="10" t="s">
        <v>910</v>
      </c>
      <c r="C42" s="17" t="s">
        <v>911</v>
      </c>
      <c r="D42" s="10" t="s">
        <v>1</v>
      </c>
    </row>
    <row r="43" spans="1:4" x14ac:dyDescent="0.25">
      <c r="A43" s="10" t="s">
        <v>37</v>
      </c>
      <c r="B43" s="10" t="s">
        <v>912</v>
      </c>
      <c r="C43" s="17" t="s">
        <v>913</v>
      </c>
      <c r="D43" s="10" t="s">
        <v>1</v>
      </c>
    </row>
    <row r="44" spans="1:4" x14ac:dyDescent="0.25">
      <c r="A44" s="10" t="s">
        <v>37</v>
      </c>
      <c r="B44" s="10" t="s">
        <v>914</v>
      </c>
      <c r="C44" s="17" t="s">
        <v>915</v>
      </c>
      <c r="D44" s="10" t="s">
        <v>1</v>
      </c>
    </row>
    <row r="45" spans="1:4" x14ac:dyDescent="0.25">
      <c r="A45" s="10" t="s">
        <v>37</v>
      </c>
      <c r="B45" s="10" t="s">
        <v>457</v>
      </c>
      <c r="C45" s="17" t="s">
        <v>916</v>
      </c>
      <c r="D45" s="10" t="s">
        <v>1</v>
      </c>
    </row>
    <row r="46" spans="1:4" x14ac:dyDescent="0.25">
      <c r="A46" s="10" t="s">
        <v>37</v>
      </c>
      <c r="B46" s="10" t="s">
        <v>2643</v>
      </c>
      <c r="C46" s="11" t="s">
        <v>2644</v>
      </c>
      <c r="D46" s="10" t="s">
        <v>1</v>
      </c>
    </row>
    <row r="47" spans="1:4" x14ac:dyDescent="0.25">
      <c r="A47" s="10" t="s">
        <v>37</v>
      </c>
      <c r="B47" s="10" t="s">
        <v>958</v>
      </c>
      <c r="C47" s="17" t="s">
        <v>959</v>
      </c>
      <c r="D47" s="10" t="s">
        <v>1</v>
      </c>
    </row>
    <row r="48" spans="1:4" x14ac:dyDescent="0.25">
      <c r="A48" s="10" t="s">
        <v>37</v>
      </c>
      <c r="B48" s="10" t="s">
        <v>956</v>
      </c>
      <c r="C48" s="17" t="s">
        <v>957</v>
      </c>
      <c r="D48" s="10" t="s">
        <v>1</v>
      </c>
    </row>
    <row r="49" spans="1:4" x14ac:dyDescent="0.25">
      <c r="A49" s="10" t="s">
        <v>37</v>
      </c>
      <c r="B49" s="10" t="s">
        <v>455</v>
      </c>
      <c r="C49" s="17" t="s">
        <v>2645</v>
      </c>
      <c r="D49" s="10" t="s">
        <v>1</v>
      </c>
    </row>
    <row r="50" spans="1:4" x14ac:dyDescent="0.25">
      <c r="A50" s="10" t="s">
        <v>37</v>
      </c>
      <c r="B50" s="10" t="s">
        <v>917</v>
      </c>
      <c r="C50" s="11" t="s">
        <v>918</v>
      </c>
      <c r="D50" s="10" t="s">
        <v>1</v>
      </c>
    </row>
    <row r="51" spans="1:4" x14ac:dyDescent="0.25">
      <c r="A51" s="10" t="s">
        <v>37</v>
      </c>
      <c r="B51" s="10" t="s">
        <v>919</v>
      </c>
      <c r="C51" s="17" t="s">
        <v>920</v>
      </c>
      <c r="D51" s="10" t="s">
        <v>1</v>
      </c>
    </row>
    <row r="52" spans="1:4" x14ac:dyDescent="0.25">
      <c r="A52" s="10" t="s">
        <v>37</v>
      </c>
      <c r="B52" s="10" t="s">
        <v>921</v>
      </c>
      <c r="C52" s="17" t="s">
        <v>922</v>
      </c>
      <c r="D52" s="10" t="s">
        <v>1</v>
      </c>
    </row>
    <row r="53" spans="1:4" x14ac:dyDescent="0.25">
      <c r="A53" s="10" t="s">
        <v>37</v>
      </c>
      <c r="B53" s="10" t="s">
        <v>2646</v>
      </c>
      <c r="C53" s="18" t="s">
        <v>2647</v>
      </c>
      <c r="D53" s="10" t="s">
        <v>1</v>
      </c>
    </row>
    <row r="54" spans="1:4" x14ac:dyDescent="0.25">
      <c r="A54" s="10" t="s">
        <v>37</v>
      </c>
      <c r="B54" s="10" t="s">
        <v>2648</v>
      </c>
      <c r="C54" s="18" t="s">
        <v>2649</v>
      </c>
      <c r="D54" s="10" t="s">
        <v>1</v>
      </c>
    </row>
    <row r="55" spans="1:4" x14ac:dyDescent="0.25">
      <c r="A55" s="10" t="s">
        <v>37</v>
      </c>
      <c r="B55" s="10" t="s">
        <v>923</v>
      </c>
      <c r="C55" s="17" t="s">
        <v>924</v>
      </c>
      <c r="D55" s="10" t="s">
        <v>1</v>
      </c>
    </row>
    <row r="56" spans="1:4" x14ac:dyDescent="0.25">
      <c r="A56" s="10" t="s">
        <v>37</v>
      </c>
      <c r="B56" s="10" t="s">
        <v>925</v>
      </c>
      <c r="C56" s="18" t="s">
        <v>926</v>
      </c>
      <c r="D56" s="10" t="s">
        <v>1</v>
      </c>
    </row>
    <row r="57" spans="1:4" x14ac:dyDescent="0.25">
      <c r="A57" s="10" t="s">
        <v>37</v>
      </c>
      <c r="B57" s="10" t="s">
        <v>927</v>
      </c>
      <c r="C57" s="17" t="s">
        <v>928</v>
      </c>
      <c r="D57" s="10" t="s">
        <v>1</v>
      </c>
    </row>
    <row r="58" spans="1:4" x14ac:dyDescent="0.25">
      <c r="A58" s="10" t="s">
        <v>37</v>
      </c>
      <c r="B58" s="10" t="s">
        <v>929</v>
      </c>
      <c r="C58" s="18" t="s">
        <v>930</v>
      </c>
      <c r="D58" s="10" t="s">
        <v>1</v>
      </c>
    </row>
    <row r="59" spans="1:4" x14ac:dyDescent="0.25">
      <c r="A59" s="10" t="s">
        <v>37</v>
      </c>
      <c r="B59" s="10" t="s">
        <v>931</v>
      </c>
      <c r="C59" s="17" t="s">
        <v>932</v>
      </c>
      <c r="D59" s="10" t="s">
        <v>1</v>
      </c>
    </row>
    <row r="60" spans="1:4" x14ac:dyDescent="0.25">
      <c r="A60" s="10" t="s">
        <v>37</v>
      </c>
      <c r="B60" s="10" t="s">
        <v>933</v>
      </c>
      <c r="C60" s="17" t="s">
        <v>934</v>
      </c>
      <c r="D60" s="10" t="s">
        <v>1</v>
      </c>
    </row>
    <row r="61" spans="1:4" x14ac:dyDescent="0.25">
      <c r="A61" s="10" t="s">
        <v>37</v>
      </c>
      <c r="B61" s="10" t="s">
        <v>935</v>
      </c>
      <c r="C61" s="17" t="s">
        <v>936</v>
      </c>
      <c r="D61" s="10" t="s">
        <v>1</v>
      </c>
    </row>
    <row r="62" spans="1:4" x14ac:dyDescent="0.25">
      <c r="A62" s="10" t="s">
        <v>37</v>
      </c>
      <c r="B62" s="10" t="s">
        <v>461</v>
      </c>
      <c r="C62" s="17" t="s">
        <v>937</v>
      </c>
      <c r="D62" s="10" t="s">
        <v>1</v>
      </c>
    </row>
    <row r="63" spans="1:4" x14ac:dyDescent="0.25">
      <c r="A63" s="10" t="s">
        <v>37</v>
      </c>
      <c r="B63" s="10" t="s">
        <v>938</v>
      </c>
      <c r="C63" s="11" t="s">
        <v>939</v>
      </c>
      <c r="D63" s="10" t="s">
        <v>1</v>
      </c>
    </row>
    <row r="64" spans="1:4" x14ac:dyDescent="0.25">
      <c r="A64" s="10" t="s">
        <v>37</v>
      </c>
      <c r="B64" s="10" t="s">
        <v>940</v>
      </c>
      <c r="C64" s="17" t="s">
        <v>941</v>
      </c>
      <c r="D64" s="10" t="s">
        <v>1</v>
      </c>
    </row>
    <row r="65" spans="1:4" x14ac:dyDescent="0.25">
      <c r="A65" s="10" t="s">
        <v>37</v>
      </c>
      <c r="B65" s="10" t="s">
        <v>942</v>
      </c>
      <c r="C65" s="17" t="s">
        <v>943</v>
      </c>
      <c r="D65" s="10" t="s">
        <v>1</v>
      </c>
    </row>
    <row r="66" spans="1:4" x14ac:dyDescent="0.25">
      <c r="A66" s="10" t="s">
        <v>37</v>
      </c>
      <c r="B66" s="10" t="s">
        <v>944</v>
      </c>
      <c r="C66" s="17" t="s">
        <v>945</v>
      </c>
      <c r="D66" s="10" t="s">
        <v>1</v>
      </c>
    </row>
    <row r="67" spans="1:4" x14ac:dyDescent="0.25">
      <c r="A67" s="10" t="s">
        <v>37</v>
      </c>
      <c r="B67" s="10" t="s">
        <v>946</v>
      </c>
      <c r="C67" s="17" t="s">
        <v>947</v>
      </c>
      <c r="D67" s="10" t="s">
        <v>1</v>
      </c>
    </row>
    <row r="68" spans="1:4" x14ac:dyDescent="0.25">
      <c r="A68" s="10" t="s">
        <v>37</v>
      </c>
      <c r="B68" s="10" t="s">
        <v>948</v>
      </c>
      <c r="C68" s="17" t="s">
        <v>949</v>
      </c>
      <c r="D68" s="10" t="s">
        <v>1</v>
      </c>
    </row>
    <row r="69" spans="1:4" x14ac:dyDescent="0.25">
      <c r="A69" s="10" t="s">
        <v>37</v>
      </c>
      <c r="B69" s="10" t="s">
        <v>950</v>
      </c>
      <c r="C69" s="17" t="s">
        <v>951</v>
      </c>
      <c r="D69" s="10" t="s">
        <v>1</v>
      </c>
    </row>
    <row r="70" spans="1:4" x14ac:dyDescent="0.25">
      <c r="A70" s="10" t="s">
        <v>37</v>
      </c>
      <c r="B70" s="10" t="s">
        <v>952</v>
      </c>
      <c r="C70" s="17" t="s">
        <v>953</v>
      </c>
      <c r="D70" s="10" t="s">
        <v>1</v>
      </c>
    </row>
    <row r="71" spans="1:4" x14ac:dyDescent="0.25">
      <c r="A71" s="10" t="s">
        <v>37</v>
      </c>
      <c r="B71" s="10" t="s">
        <v>954</v>
      </c>
      <c r="C71" s="18" t="s">
        <v>955</v>
      </c>
      <c r="D71" s="10" t="s">
        <v>1</v>
      </c>
    </row>
    <row r="72" spans="1:4" x14ac:dyDescent="0.25">
      <c r="A72" s="10" t="s">
        <v>37</v>
      </c>
      <c r="B72" s="10" t="s">
        <v>960</v>
      </c>
      <c r="C72" s="17" t="s">
        <v>961</v>
      </c>
      <c r="D72" s="10" t="s">
        <v>1</v>
      </c>
    </row>
    <row r="73" spans="1:4" x14ac:dyDescent="0.25">
      <c r="A73" s="10" t="s">
        <v>37</v>
      </c>
      <c r="B73" s="10" t="s">
        <v>962</v>
      </c>
      <c r="C73" s="11" t="s">
        <v>963</v>
      </c>
      <c r="D73" s="10" t="s">
        <v>1</v>
      </c>
    </row>
    <row r="74" spans="1:4" x14ac:dyDescent="0.25">
      <c r="A74" s="10" t="s">
        <v>37</v>
      </c>
      <c r="B74" s="10" t="s">
        <v>964</v>
      </c>
      <c r="C74" s="17" t="s">
        <v>965</v>
      </c>
      <c r="D74" s="10" t="s">
        <v>1</v>
      </c>
    </row>
    <row r="75" spans="1:4" x14ac:dyDescent="0.25">
      <c r="A75" s="10" t="s">
        <v>37</v>
      </c>
      <c r="B75" s="10" t="s">
        <v>966</v>
      </c>
      <c r="C75" s="17" t="s">
        <v>967</v>
      </c>
      <c r="D75" s="10" t="s">
        <v>1</v>
      </c>
    </row>
    <row r="76" spans="1:4" x14ac:dyDescent="0.25">
      <c r="A76" s="10" t="s">
        <v>37</v>
      </c>
      <c r="B76" s="10" t="s">
        <v>2650</v>
      </c>
      <c r="C76" s="18" t="s">
        <v>2651</v>
      </c>
      <c r="D76" s="10" t="s">
        <v>1</v>
      </c>
    </row>
    <row r="77" spans="1:4" x14ac:dyDescent="0.25">
      <c r="A77" s="10" t="s">
        <v>37</v>
      </c>
      <c r="B77" s="10" t="s">
        <v>2652</v>
      </c>
      <c r="C77" s="18" t="s">
        <v>2653</v>
      </c>
      <c r="D77" s="10" t="s">
        <v>1</v>
      </c>
    </row>
    <row r="78" spans="1:4" x14ac:dyDescent="0.25">
      <c r="A78" s="10" t="s">
        <v>37</v>
      </c>
      <c r="B78" s="10" t="s">
        <v>968</v>
      </c>
      <c r="C78" s="17" t="s">
        <v>969</v>
      </c>
      <c r="D78" s="10" t="s">
        <v>1</v>
      </c>
    </row>
    <row r="79" spans="1:4" x14ac:dyDescent="0.25">
      <c r="A79" s="10" t="s">
        <v>37</v>
      </c>
      <c r="B79" s="10" t="s">
        <v>970</v>
      </c>
      <c r="C79" s="18" t="s">
        <v>971</v>
      </c>
      <c r="D79" s="10" t="s">
        <v>1</v>
      </c>
    </row>
    <row r="80" spans="1:4" x14ac:dyDescent="0.25">
      <c r="A80" s="10" t="s">
        <v>37</v>
      </c>
      <c r="B80" s="10" t="s">
        <v>972</v>
      </c>
      <c r="C80" s="18" t="s">
        <v>973</v>
      </c>
      <c r="D80" s="10" t="s">
        <v>1</v>
      </c>
    </row>
    <row r="81" spans="1:4" x14ac:dyDescent="0.25">
      <c r="A81" s="10" t="s">
        <v>37</v>
      </c>
      <c r="B81" s="10" t="s">
        <v>974</v>
      </c>
      <c r="C81" s="18" t="s">
        <v>975</v>
      </c>
      <c r="D81" s="10" t="s">
        <v>1</v>
      </c>
    </row>
    <row r="82" spans="1:4" x14ac:dyDescent="0.25">
      <c r="A82" s="10" t="s">
        <v>37</v>
      </c>
      <c r="B82" s="10" t="s">
        <v>976</v>
      </c>
      <c r="C82" s="17" t="s">
        <v>977</v>
      </c>
      <c r="D82" s="10" t="s">
        <v>1</v>
      </c>
    </row>
    <row r="83" spans="1:4" x14ac:dyDescent="0.25">
      <c r="A83" s="10" t="s">
        <v>37</v>
      </c>
      <c r="B83" s="10" t="s">
        <v>978</v>
      </c>
      <c r="C83" s="18" t="s">
        <v>979</v>
      </c>
      <c r="D83" s="10" t="s">
        <v>1</v>
      </c>
    </row>
    <row r="84" spans="1:4" x14ac:dyDescent="0.25">
      <c r="A84" s="10" t="s">
        <v>37</v>
      </c>
      <c r="B84" s="10" t="s">
        <v>980</v>
      </c>
      <c r="C84" s="17" t="s">
        <v>981</v>
      </c>
      <c r="D84" s="10" t="s">
        <v>1</v>
      </c>
    </row>
    <row r="85" spans="1:4" x14ac:dyDescent="0.25">
      <c r="A85" s="10" t="s">
        <v>37</v>
      </c>
      <c r="B85" s="10" t="s">
        <v>982</v>
      </c>
      <c r="C85" s="17" t="s">
        <v>983</v>
      </c>
      <c r="D85" s="10" t="s">
        <v>1</v>
      </c>
    </row>
    <row r="86" spans="1:4" x14ac:dyDescent="0.25">
      <c r="A86" s="10" t="s">
        <v>37</v>
      </c>
      <c r="B86" s="10" t="s">
        <v>984</v>
      </c>
      <c r="C86" s="17" t="s">
        <v>985</v>
      </c>
      <c r="D86" s="10" t="s">
        <v>1</v>
      </c>
    </row>
    <row r="87" spans="1:4" x14ac:dyDescent="0.25">
      <c r="A87" s="10" t="s">
        <v>37</v>
      </c>
      <c r="B87" s="10" t="s">
        <v>480</v>
      </c>
      <c r="C87" s="17" t="s">
        <v>986</v>
      </c>
      <c r="D87" s="10" t="s">
        <v>1</v>
      </c>
    </row>
    <row r="88" spans="1:4" x14ac:dyDescent="0.25">
      <c r="A88" s="10" t="s">
        <v>37</v>
      </c>
      <c r="B88" s="10" t="s">
        <v>987</v>
      </c>
      <c r="C88" s="11" t="s">
        <v>988</v>
      </c>
      <c r="D88" s="10" t="s">
        <v>1</v>
      </c>
    </row>
    <row r="89" spans="1:4" x14ac:dyDescent="0.25">
      <c r="A89" s="10" t="s">
        <v>37</v>
      </c>
      <c r="B89" s="10" t="s">
        <v>989</v>
      </c>
      <c r="C89" s="17" t="s">
        <v>990</v>
      </c>
      <c r="D89" s="10" t="s">
        <v>1</v>
      </c>
    </row>
    <row r="90" spans="1:4" x14ac:dyDescent="0.25">
      <c r="A90" s="10" t="s">
        <v>37</v>
      </c>
      <c r="B90" s="10" t="s">
        <v>991</v>
      </c>
      <c r="C90" s="17" t="s">
        <v>992</v>
      </c>
      <c r="D90" s="10" t="s">
        <v>1</v>
      </c>
    </row>
    <row r="91" spans="1:4" x14ac:dyDescent="0.25">
      <c r="A91" s="10" t="s">
        <v>37</v>
      </c>
      <c r="B91" s="10" t="s">
        <v>2654</v>
      </c>
      <c r="C91" s="18" t="s">
        <v>2655</v>
      </c>
      <c r="D91" s="10" t="s">
        <v>1</v>
      </c>
    </row>
    <row r="92" spans="1:4" x14ac:dyDescent="0.25">
      <c r="A92" s="10" t="s">
        <v>37</v>
      </c>
      <c r="B92" s="10" t="s">
        <v>2656</v>
      </c>
      <c r="C92" s="18" t="s">
        <v>2657</v>
      </c>
      <c r="D92" s="10" t="s">
        <v>1</v>
      </c>
    </row>
    <row r="93" spans="1:4" x14ac:dyDescent="0.25">
      <c r="A93" s="10" t="s">
        <v>37</v>
      </c>
      <c r="B93" s="10" t="s">
        <v>993</v>
      </c>
      <c r="C93" s="17" t="s">
        <v>993</v>
      </c>
      <c r="D93" s="10" t="s">
        <v>1</v>
      </c>
    </row>
    <row r="94" spans="1:4" x14ac:dyDescent="0.25">
      <c r="A94" s="10" t="s">
        <v>37</v>
      </c>
      <c r="B94" s="10" t="s">
        <v>994</v>
      </c>
      <c r="C94" s="17" t="s">
        <v>995</v>
      </c>
      <c r="D94" s="10" t="s">
        <v>1</v>
      </c>
    </row>
    <row r="95" spans="1:4" x14ac:dyDescent="0.25">
      <c r="A95" s="10" t="s">
        <v>37</v>
      </c>
      <c r="B95" s="10" t="s">
        <v>996</v>
      </c>
      <c r="C95" s="18" t="s">
        <v>997</v>
      </c>
      <c r="D95" s="10" t="s">
        <v>1</v>
      </c>
    </row>
    <row r="96" spans="1:4" x14ac:dyDescent="0.25">
      <c r="A96" s="10" t="s">
        <v>37</v>
      </c>
      <c r="B96" s="10" t="s">
        <v>998</v>
      </c>
      <c r="C96" s="17" t="s">
        <v>999</v>
      </c>
      <c r="D96" s="10" t="s">
        <v>1</v>
      </c>
    </row>
    <row r="97" spans="1:4" x14ac:dyDescent="0.25">
      <c r="A97" s="10" t="s">
        <v>37</v>
      </c>
      <c r="B97" s="10" t="s">
        <v>1000</v>
      </c>
      <c r="C97" s="17" t="s">
        <v>1001</v>
      </c>
      <c r="D97" s="10" t="s">
        <v>1</v>
      </c>
    </row>
    <row r="98" spans="1:4" x14ac:dyDescent="0.25">
      <c r="A98" s="10" t="s">
        <v>37</v>
      </c>
      <c r="B98" s="10" t="s">
        <v>1002</v>
      </c>
      <c r="C98" s="17" t="s">
        <v>1003</v>
      </c>
      <c r="D98" s="10" t="s">
        <v>1</v>
      </c>
    </row>
    <row r="99" spans="1:4" x14ac:dyDescent="0.25">
      <c r="A99" s="10" t="s">
        <v>37</v>
      </c>
      <c r="B99" s="10" t="s">
        <v>574</v>
      </c>
      <c r="C99" s="17" t="s">
        <v>1004</v>
      </c>
      <c r="D99" s="10" t="s">
        <v>1</v>
      </c>
    </row>
    <row r="100" spans="1:4" x14ac:dyDescent="0.25">
      <c r="A100" s="10" t="s">
        <v>37</v>
      </c>
      <c r="B100" s="10" t="s">
        <v>1005</v>
      </c>
      <c r="C100" s="11" t="s">
        <v>1006</v>
      </c>
      <c r="D100" s="10" t="s">
        <v>1</v>
      </c>
    </row>
    <row r="101" spans="1:4" x14ac:dyDescent="0.25">
      <c r="A101" s="10" t="s">
        <v>37</v>
      </c>
      <c r="B101" s="10" t="s">
        <v>1007</v>
      </c>
      <c r="C101" s="17" t="s">
        <v>1008</v>
      </c>
      <c r="D101" s="10" t="s">
        <v>1</v>
      </c>
    </row>
    <row r="102" spans="1:4" x14ac:dyDescent="0.25">
      <c r="A102" s="10" t="s">
        <v>37</v>
      </c>
      <c r="B102" s="10" t="s">
        <v>1009</v>
      </c>
      <c r="C102" s="17" t="s">
        <v>1010</v>
      </c>
      <c r="D102" s="10" t="s">
        <v>1</v>
      </c>
    </row>
    <row r="103" spans="1:4" x14ac:dyDescent="0.25">
      <c r="A103" s="10" t="s">
        <v>37</v>
      </c>
      <c r="B103" s="10" t="s">
        <v>1011</v>
      </c>
      <c r="C103" s="17" t="s">
        <v>1012</v>
      </c>
      <c r="D103" s="10" t="s">
        <v>1</v>
      </c>
    </row>
    <row r="104" spans="1:4" x14ac:dyDescent="0.25">
      <c r="A104" s="10" t="s">
        <v>37</v>
      </c>
      <c r="B104" s="10" t="s">
        <v>1013</v>
      </c>
      <c r="C104" s="17" t="s">
        <v>1014</v>
      </c>
      <c r="D104" s="10" t="s">
        <v>1</v>
      </c>
    </row>
    <row r="105" spans="1:4" x14ac:dyDescent="0.25">
      <c r="A105" s="10" t="s">
        <v>37</v>
      </c>
      <c r="B105" s="10" t="s">
        <v>1015</v>
      </c>
      <c r="C105" s="11" t="s">
        <v>1016</v>
      </c>
      <c r="D105" s="10" t="s">
        <v>1</v>
      </c>
    </row>
    <row r="106" spans="1:4" x14ac:dyDescent="0.25">
      <c r="A106" s="10" t="s">
        <v>37</v>
      </c>
      <c r="B106" s="10" t="s">
        <v>1017</v>
      </c>
      <c r="C106" s="17" t="s">
        <v>1018</v>
      </c>
      <c r="D106" s="10" t="s">
        <v>1</v>
      </c>
    </row>
    <row r="107" spans="1:4" x14ac:dyDescent="0.25">
      <c r="A107" s="10" t="s">
        <v>37</v>
      </c>
      <c r="B107" s="10" t="s">
        <v>1019</v>
      </c>
      <c r="C107" s="17" t="s">
        <v>1020</v>
      </c>
      <c r="D107" s="10" t="s">
        <v>1</v>
      </c>
    </row>
    <row r="108" spans="1:4" x14ac:dyDescent="0.25">
      <c r="A108" s="10" t="s">
        <v>37</v>
      </c>
      <c r="B108" s="10" t="s">
        <v>1021</v>
      </c>
      <c r="C108" s="17" t="s">
        <v>1022</v>
      </c>
      <c r="D108" s="10" t="s">
        <v>1</v>
      </c>
    </row>
    <row r="109" spans="1:4" x14ac:dyDescent="0.25">
      <c r="A109" s="10" t="s">
        <v>37</v>
      </c>
      <c r="B109" s="10" t="s">
        <v>1023</v>
      </c>
      <c r="C109" s="17" t="s">
        <v>1024</v>
      </c>
      <c r="D109" s="10" t="s">
        <v>1</v>
      </c>
    </row>
    <row r="110" spans="1:4" x14ac:dyDescent="0.25">
      <c r="A110" s="10" t="s">
        <v>37</v>
      </c>
      <c r="B110" s="10" t="s">
        <v>1025</v>
      </c>
      <c r="C110" s="11" t="s">
        <v>1026</v>
      </c>
      <c r="D110" s="10" t="s">
        <v>1</v>
      </c>
    </row>
    <row r="111" spans="1:4" x14ac:dyDescent="0.25">
      <c r="A111" s="10" t="s">
        <v>37</v>
      </c>
      <c r="B111" s="10" t="s">
        <v>1027</v>
      </c>
      <c r="C111" s="17" t="s">
        <v>1028</v>
      </c>
      <c r="D111" s="10" t="s">
        <v>1</v>
      </c>
    </row>
    <row r="112" spans="1:4" x14ac:dyDescent="0.25">
      <c r="A112" s="10" t="s">
        <v>37</v>
      </c>
      <c r="B112" s="10" t="s">
        <v>1029</v>
      </c>
      <c r="C112" s="17" t="s">
        <v>1030</v>
      </c>
      <c r="D112" s="10" t="s">
        <v>1</v>
      </c>
    </row>
    <row r="113" spans="1:4" x14ac:dyDescent="0.25">
      <c r="A113" s="10" t="s">
        <v>37</v>
      </c>
      <c r="B113" s="10" t="s">
        <v>1031</v>
      </c>
      <c r="C113" s="17" t="s">
        <v>1032</v>
      </c>
      <c r="D113" s="10" t="s">
        <v>1</v>
      </c>
    </row>
    <row r="114" spans="1:4" x14ac:dyDescent="0.25">
      <c r="A114" s="10" t="s">
        <v>37</v>
      </c>
      <c r="B114" s="10" t="s">
        <v>1033</v>
      </c>
      <c r="C114" s="17" t="s">
        <v>1034</v>
      </c>
      <c r="D114" s="10" t="s">
        <v>1</v>
      </c>
    </row>
    <row r="115" spans="1:4" x14ac:dyDescent="0.25">
      <c r="A115" s="10" t="s">
        <v>37</v>
      </c>
      <c r="B115" s="10" t="s">
        <v>1035</v>
      </c>
      <c r="C115" s="17" t="s">
        <v>1036</v>
      </c>
      <c r="D115" s="10" t="s">
        <v>1</v>
      </c>
    </row>
    <row r="116" spans="1:4" x14ac:dyDescent="0.25">
      <c r="A116" s="10" t="s">
        <v>37</v>
      </c>
      <c r="B116" s="10" t="s">
        <v>1037</v>
      </c>
      <c r="C116" s="11" t="s">
        <v>1038</v>
      </c>
      <c r="D116" s="10" t="s">
        <v>1</v>
      </c>
    </row>
    <row r="117" spans="1:4" x14ac:dyDescent="0.25">
      <c r="A117" s="10" t="s">
        <v>37</v>
      </c>
      <c r="B117" s="10" t="s">
        <v>1039</v>
      </c>
      <c r="C117" s="17" t="s">
        <v>1040</v>
      </c>
      <c r="D117" s="10" t="s">
        <v>1</v>
      </c>
    </row>
    <row r="118" spans="1:4" x14ac:dyDescent="0.25">
      <c r="A118" s="10" t="s">
        <v>37</v>
      </c>
      <c r="B118" s="10" t="s">
        <v>1041</v>
      </c>
      <c r="C118" s="18" t="s">
        <v>1042</v>
      </c>
      <c r="D118" s="10" t="s">
        <v>1</v>
      </c>
    </row>
    <row r="119" spans="1:4" x14ac:dyDescent="0.25">
      <c r="A119" s="10" t="s">
        <v>37</v>
      </c>
      <c r="B119" s="10" t="s">
        <v>1043</v>
      </c>
      <c r="C119" s="18" t="s">
        <v>1044</v>
      </c>
      <c r="D119" s="10" t="s">
        <v>1</v>
      </c>
    </row>
    <row r="120" spans="1:4" x14ac:dyDescent="0.25">
      <c r="A120" s="10" t="s">
        <v>37</v>
      </c>
      <c r="B120" s="10" t="s">
        <v>1045</v>
      </c>
      <c r="C120" s="18" t="s">
        <v>1046</v>
      </c>
      <c r="D120" s="10" t="s">
        <v>1</v>
      </c>
    </row>
    <row r="121" spans="1:4" x14ac:dyDescent="0.25">
      <c r="A121" s="10" t="s">
        <v>37</v>
      </c>
      <c r="B121" s="10" t="s">
        <v>1047</v>
      </c>
      <c r="C121" s="17" t="s">
        <v>1048</v>
      </c>
      <c r="D121" s="10" t="s">
        <v>1</v>
      </c>
    </row>
    <row r="122" spans="1:4" x14ac:dyDescent="0.25">
      <c r="A122" s="10" t="s">
        <v>37</v>
      </c>
      <c r="B122" s="10" t="s">
        <v>2658</v>
      </c>
      <c r="C122" s="17" t="s">
        <v>2659</v>
      </c>
      <c r="D122" s="10" t="s">
        <v>1</v>
      </c>
    </row>
    <row r="123" spans="1:4" x14ac:dyDescent="0.25">
      <c r="A123" s="10" t="s">
        <v>37</v>
      </c>
      <c r="B123" s="10" t="s">
        <v>2660</v>
      </c>
      <c r="C123" s="17" t="s">
        <v>2661</v>
      </c>
      <c r="D123" s="10" t="s">
        <v>1</v>
      </c>
    </row>
    <row r="124" spans="1:4" x14ac:dyDescent="0.25">
      <c r="A124" s="10" t="s">
        <v>37</v>
      </c>
      <c r="B124" s="10" t="s">
        <v>1049</v>
      </c>
      <c r="C124" s="17" t="s">
        <v>1050</v>
      </c>
      <c r="D124" s="10" t="s">
        <v>1</v>
      </c>
    </row>
    <row r="125" spans="1:4" x14ac:dyDescent="0.25">
      <c r="A125" s="10" t="s">
        <v>37</v>
      </c>
      <c r="B125" s="10" t="s">
        <v>1051</v>
      </c>
      <c r="C125" s="17" t="s">
        <v>1052</v>
      </c>
      <c r="D125" s="10" t="s">
        <v>1</v>
      </c>
    </row>
    <row r="126" spans="1:4" x14ac:dyDescent="0.25">
      <c r="A126" s="10" t="s">
        <v>37</v>
      </c>
      <c r="B126" s="10" t="s">
        <v>2662</v>
      </c>
      <c r="C126" s="17" t="s">
        <v>2663</v>
      </c>
      <c r="D126" s="10" t="s">
        <v>1</v>
      </c>
    </row>
    <row r="127" spans="1:4" x14ac:dyDescent="0.25">
      <c r="A127" s="10" t="s">
        <v>37</v>
      </c>
      <c r="B127" s="10" t="s">
        <v>1053</v>
      </c>
      <c r="C127" s="17" t="s">
        <v>1054</v>
      </c>
      <c r="D127" s="10" t="s">
        <v>1</v>
      </c>
    </row>
    <row r="128" spans="1:4" x14ac:dyDescent="0.25">
      <c r="A128" s="10" t="s">
        <v>37</v>
      </c>
      <c r="B128" s="10" t="s">
        <v>1055</v>
      </c>
      <c r="C128" s="17" t="s">
        <v>1056</v>
      </c>
      <c r="D128" s="10" t="s">
        <v>1</v>
      </c>
    </row>
    <row r="129" spans="1:4" x14ac:dyDescent="0.25">
      <c r="A129" s="10" t="s">
        <v>37</v>
      </c>
      <c r="B129" s="10" t="s">
        <v>1057</v>
      </c>
      <c r="C129" s="17" t="s">
        <v>1058</v>
      </c>
      <c r="D129" s="10" t="s">
        <v>1</v>
      </c>
    </row>
    <row r="130" spans="1:4" x14ac:dyDescent="0.25">
      <c r="A130" s="10" t="s">
        <v>37</v>
      </c>
      <c r="B130" s="10" t="s">
        <v>1059</v>
      </c>
      <c r="C130" s="17" t="s">
        <v>1060</v>
      </c>
      <c r="D130" s="10" t="s">
        <v>1</v>
      </c>
    </row>
    <row r="131" spans="1:4" x14ac:dyDescent="0.25">
      <c r="A131" s="10" t="s">
        <v>37</v>
      </c>
      <c r="B131" s="10" t="s">
        <v>478</v>
      </c>
      <c r="C131" s="17" t="s">
        <v>1061</v>
      </c>
      <c r="D131" s="10" t="s">
        <v>1</v>
      </c>
    </row>
    <row r="132" spans="1:4" x14ac:dyDescent="0.25">
      <c r="A132" s="10" t="s">
        <v>37</v>
      </c>
      <c r="B132" s="10" t="s">
        <v>1062</v>
      </c>
      <c r="C132" s="11" t="s">
        <v>1063</v>
      </c>
      <c r="D132" s="10" t="s">
        <v>1</v>
      </c>
    </row>
    <row r="133" spans="1:4" x14ac:dyDescent="0.25">
      <c r="A133" s="10" t="s">
        <v>37</v>
      </c>
      <c r="B133" s="10" t="s">
        <v>1064</v>
      </c>
      <c r="C133" s="17" t="s">
        <v>1065</v>
      </c>
      <c r="D133" s="10" t="s">
        <v>1</v>
      </c>
    </row>
    <row r="134" spans="1:4" x14ac:dyDescent="0.25">
      <c r="A134" s="10" t="s">
        <v>37</v>
      </c>
      <c r="B134" s="10" t="s">
        <v>1049</v>
      </c>
      <c r="C134" s="17" t="s">
        <v>1050</v>
      </c>
      <c r="D134" s="10" t="s">
        <v>1</v>
      </c>
    </row>
    <row r="135" spans="1:4" x14ac:dyDescent="0.25">
      <c r="A135" s="10" t="s">
        <v>37</v>
      </c>
      <c r="B135" s="10" t="s">
        <v>1066</v>
      </c>
      <c r="C135" s="17" t="s">
        <v>1067</v>
      </c>
      <c r="D135" s="10" t="s">
        <v>1</v>
      </c>
    </row>
    <row r="136" spans="1:4" x14ac:dyDescent="0.25">
      <c r="A136" s="10" t="s">
        <v>37</v>
      </c>
      <c r="B136" s="10" t="s">
        <v>478</v>
      </c>
      <c r="C136" s="17" t="s">
        <v>1061</v>
      </c>
      <c r="D136" s="10" t="s">
        <v>1</v>
      </c>
    </row>
    <row r="137" spans="1:4" x14ac:dyDescent="0.25">
      <c r="A137" s="10" t="s">
        <v>37</v>
      </c>
      <c r="B137" s="10" t="s">
        <v>1068</v>
      </c>
      <c r="C137" s="11" t="s">
        <v>1069</v>
      </c>
      <c r="D137" s="10" t="s">
        <v>1</v>
      </c>
    </row>
    <row r="138" spans="1:4" x14ac:dyDescent="0.25">
      <c r="A138" s="10" t="s">
        <v>37</v>
      </c>
      <c r="B138" s="10" t="s">
        <v>1070</v>
      </c>
      <c r="C138" s="17" t="s">
        <v>1071</v>
      </c>
      <c r="D138" s="10" t="s">
        <v>1</v>
      </c>
    </row>
    <row r="139" spans="1:4" x14ac:dyDescent="0.25">
      <c r="A139" s="10" t="s">
        <v>37</v>
      </c>
      <c r="B139" s="10" t="s">
        <v>2664</v>
      </c>
      <c r="C139" s="17" t="s">
        <v>2665</v>
      </c>
      <c r="D139" s="10" t="s">
        <v>1</v>
      </c>
    </row>
    <row r="140" spans="1:4" x14ac:dyDescent="0.25">
      <c r="A140" s="10" t="s">
        <v>37</v>
      </c>
      <c r="B140" s="10" t="s">
        <v>1072</v>
      </c>
      <c r="C140" s="11" t="s">
        <v>1073</v>
      </c>
      <c r="D140" s="10" t="s">
        <v>1</v>
      </c>
    </row>
    <row r="141" spans="1:4" x14ac:dyDescent="0.25">
      <c r="A141" s="10" t="s">
        <v>37</v>
      </c>
      <c r="B141" s="10" t="s">
        <v>1074</v>
      </c>
      <c r="C141" s="17" t="s">
        <v>1075</v>
      </c>
      <c r="D141" s="10" t="s">
        <v>1</v>
      </c>
    </row>
    <row r="142" spans="1:4" x14ac:dyDescent="0.25">
      <c r="A142" s="10" t="s">
        <v>37</v>
      </c>
      <c r="B142" s="10" t="s">
        <v>1076</v>
      </c>
      <c r="C142" s="17" t="s">
        <v>1077</v>
      </c>
      <c r="D142" s="10" t="s">
        <v>1</v>
      </c>
    </row>
    <row r="143" spans="1:4" x14ac:dyDescent="0.25">
      <c r="A143" s="10" t="s">
        <v>37</v>
      </c>
      <c r="B143" s="10" t="s">
        <v>1078</v>
      </c>
      <c r="C143" s="17" t="s">
        <v>1079</v>
      </c>
      <c r="D143" s="10" t="s">
        <v>1</v>
      </c>
    </row>
    <row r="144" spans="1:4" x14ac:dyDescent="0.25">
      <c r="A144" s="10" t="s">
        <v>37</v>
      </c>
      <c r="B144" s="10" t="s">
        <v>1080</v>
      </c>
      <c r="C144" s="17" t="s">
        <v>1081</v>
      </c>
      <c r="D144" s="10" t="s">
        <v>1</v>
      </c>
    </row>
    <row r="145" spans="1:4" x14ac:dyDescent="0.25">
      <c r="A145" s="10" t="s">
        <v>37</v>
      </c>
      <c r="B145" s="10" t="s">
        <v>1082</v>
      </c>
      <c r="C145" s="11" t="s">
        <v>1083</v>
      </c>
      <c r="D145" s="10" t="s">
        <v>1</v>
      </c>
    </row>
    <row r="146" spans="1:4" x14ac:dyDescent="0.25">
      <c r="A146" s="10" t="s">
        <v>37</v>
      </c>
      <c r="B146" s="10" t="s">
        <v>1084</v>
      </c>
      <c r="C146" s="17" t="s">
        <v>1085</v>
      </c>
      <c r="D146" s="10" t="s">
        <v>1</v>
      </c>
    </row>
    <row r="147" spans="1:4" x14ac:dyDescent="0.25">
      <c r="A147" s="10" t="s">
        <v>37</v>
      </c>
      <c r="B147" s="10" t="s">
        <v>1086</v>
      </c>
      <c r="C147" s="18" t="s">
        <v>1087</v>
      </c>
      <c r="D147" s="10" t="s">
        <v>1</v>
      </c>
    </row>
    <row r="148" spans="1:4" x14ac:dyDescent="0.25">
      <c r="A148" s="10" t="s">
        <v>37</v>
      </c>
      <c r="B148" s="10" t="s">
        <v>1088</v>
      </c>
      <c r="C148" s="18" t="s">
        <v>1089</v>
      </c>
      <c r="D148" s="10" t="s">
        <v>1</v>
      </c>
    </row>
    <row r="149" spans="1:4" x14ac:dyDescent="0.25">
      <c r="A149" s="10" t="s">
        <v>37</v>
      </c>
      <c r="B149" s="10" t="s">
        <v>1090</v>
      </c>
      <c r="C149" s="18" t="s">
        <v>1091</v>
      </c>
      <c r="D149" s="10" t="s">
        <v>1</v>
      </c>
    </row>
    <row r="150" spans="1:4" x14ac:dyDescent="0.25">
      <c r="A150" s="10" t="s">
        <v>37</v>
      </c>
      <c r="B150" s="10" t="s">
        <v>1092</v>
      </c>
      <c r="C150" s="17" t="s">
        <v>1093</v>
      </c>
      <c r="D150" s="10" t="s">
        <v>1</v>
      </c>
    </row>
    <row r="151" spans="1:4" x14ac:dyDescent="0.25">
      <c r="A151" s="10" t="s">
        <v>37</v>
      </c>
      <c r="B151" s="10" t="s">
        <v>1094</v>
      </c>
      <c r="C151" s="18" t="s">
        <v>1095</v>
      </c>
      <c r="D151" s="10" t="s">
        <v>1</v>
      </c>
    </row>
    <row r="152" spans="1:4" x14ac:dyDescent="0.25">
      <c r="A152" s="10" t="s">
        <v>37</v>
      </c>
      <c r="B152" s="10" t="s">
        <v>1096</v>
      </c>
      <c r="C152" s="18" t="s">
        <v>1097</v>
      </c>
      <c r="D152" s="10" t="s">
        <v>1</v>
      </c>
    </row>
    <row r="153" spans="1:4" x14ac:dyDescent="0.25">
      <c r="A153" s="10" t="s">
        <v>37</v>
      </c>
      <c r="B153" s="10" t="s">
        <v>1098</v>
      </c>
      <c r="C153" s="18" t="s">
        <v>1099</v>
      </c>
      <c r="D153" s="10" t="s">
        <v>1</v>
      </c>
    </row>
    <row r="154" spans="1:4" x14ac:dyDescent="0.25">
      <c r="A154" s="10" t="s">
        <v>37</v>
      </c>
      <c r="B154" s="10" t="s">
        <v>1100</v>
      </c>
      <c r="C154" s="18" t="s">
        <v>1101</v>
      </c>
      <c r="D154" s="10" t="s">
        <v>1</v>
      </c>
    </row>
    <row r="155" spans="1:4" x14ac:dyDescent="0.25">
      <c r="A155" s="10" t="s">
        <v>37</v>
      </c>
      <c r="B155" s="10" t="s">
        <v>1102</v>
      </c>
      <c r="C155" s="17" t="s">
        <v>1103</v>
      </c>
      <c r="D155" s="10" t="s">
        <v>1</v>
      </c>
    </row>
    <row r="156" spans="1:4" x14ac:dyDescent="0.25">
      <c r="A156" s="10" t="s">
        <v>37</v>
      </c>
      <c r="B156" s="10" t="s">
        <v>489</v>
      </c>
      <c r="C156" s="17" t="s">
        <v>1104</v>
      </c>
      <c r="D156" s="10" t="s">
        <v>1</v>
      </c>
    </row>
    <row r="157" spans="1:4" x14ac:dyDescent="0.25">
      <c r="A157" s="10" t="s">
        <v>37</v>
      </c>
      <c r="B157" s="10" t="s">
        <v>1105</v>
      </c>
      <c r="C157" s="11" t="s">
        <v>1106</v>
      </c>
      <c r="D157" s="10" t="s">
        <v>1</v>
      </c>
    </row>
    <row r="158" spans="1:4" x14ac:dyDescent="0.25">
      <c r="A158" s="10" t="s">
        <v>37</v>
      </c>
      <c r="B158" s="10" t="s">
        <v>1107</v>
      </c>
      <c r="C158" s="17" t="s">
        <v>1108</v>
      </c>
      <c r="D158" s="10" t="s">
        <v>1</v>
      </c>
    </row>
    <row r="159" spans="1:4" x14ac:dyDescent="0.25">
      <c r="A159" s="10" t="s">
        <v>37</v>
      </c>
      <c r="B159" s="10" t="s">
        <v>1109</v>
      </c>
      <c r="C159" s="17" t="s">
        <v>1110</v>
      </c>
      <c r="D159" s="10" t="s">
        <v>1</v>
      </c>
    </row>
    <row r="160" spans="1:4" x14ac:dyDescent="0.25">
      <c r="A160" s="10" t="s">
        <v>37</v>
      </c>
      <c r="B160" s="10" t="s">
        <v>1111</v>
      </c>
      <c r="C160" s="17" t="s">
        <v>1112</v>
      </c>
      <c r="D160" s="10" t="s">
        <v>1</v>
      </c>
    </row>
    <row r="161" spans="1:4" x14ac:dyDescent="0.25">
      <c r="A161" s="10" t="s">
        <v>37</v>
      </c>
      <c r="B161" s="10" t="s">
        <v>1113</v>
      </c>
      <c r="C161" s="17" t="s">
        <v>1114</v>
      </c>
      <c r="D161" s="10" t="s">
        <v>1</v>
      </c>
    </row>
    <row r="162" spans="1:4" x14ac:dyDescent="0.25">
      <c r="A162" s="10" t="s">
        <v>37</v>
      </c>
      <c r="B162" s="10" t="s">
        <v>1115</v>
      </c>
      <c r="C162" s="17" t="s">
        <v>1116</v>
      </c>
      <c r="D162" s="10" t="s">
        <v>1</v>
      </c>
    </row>
    <row r="163" spans="1:4" x14ac:dyDescent="0.25">
      <c r="A163" s="10" t="s">
        <v>37</v>
      </c>
      <c r="B163" s="10" t="s">
        <v>1117</v>
      </c>
      <c r="C163" s="17" t="s">
        <v>1118</v>
      </c>
      <c r="D163" s="10" t="s">
        <v>1</v>
      </c>
    </row>
    <row r="164" spans="1:4" x14ac:dyDescent="0.25">
      <c r="A164" s="10" t="s">
        <v>37</v>
      </c>
      <c r="B164" s="10" t="s">
        <v>1119</v>
      </c>
      <c r="C164" s="17" t="s">
        <v>1120</v>
      </c>
      <c r="D164" s="10" t="s">
        <v>1</v>
      </c>
    </row>
    <row r="165" spans="1:4" x14ac:dyDescent="0.25">
      <c r="A165" s="10" t="s">
        <v>37</v>
      </c>
      <c r="B165" s="10" t="s">
        <v>1121</v>
      </c>
      <c r="C165" s="18" t="s">
        <v>1122</v>
      </c>
      <c r="D165" s="10" t="s">
        <v>1</v>
      </c>
    </row>
    <row r="166" spans="1:4" x14ac:dyDescent="0.25">
      <c r="A166" s="10" t="s">
        <v>37</v>
      </c>
      <c r="B166" s="10" t="s">
        <v>1123</v>
      </c>
      <c r="C166" s="17" t="s">
        <v>1124</v>
      </c>
      <c r="D166" s="10" t="s">
        <v>1</v>
      </c>
    </row>
    <row r="167" spans="1:4" x14ac:dyDescent="0.25">
      <c r="A167" s="10" t="s">
        <v>37</v>
      </c>
      <c r="B167" s="10" t="s">
        <v>1125</v>
      </c>
      <c r="C167" s="17" t="s">
        <v>1126</v>
      </c>
      <c r="D167" s="10" t="s">
        <v>1</v>
      </c>
    </row>
    <row r="168" spans="1:4" x14ac:dyDescent="0.25">
      <c r="A168" s="10" t="s">
        <v>37</v>
      </c>
      <c r="B168" s="10" t="s">
        <v>1127</v>
      </c>
      <c r="C168" s="11" t="s">
        <v>1128</v>
      </c>
      <c r="D168" s="10" t="s">
        <v>1</v>
      </c>
    </row>
    <row r="169" spans="1:4" x14ac:dyDescent="0.25">
      <c r="A169" s="10" t="s">
        <v>37</v>
      </c>
      <c r="B169" s="10" t="s">
        <v>1129</v>
      </c>
      <c r="C169" s="17" t="s">
        <v>1130</v>
      </c>
      <c r="D169" s="10" t="s">
        <v>1</v>
      </c>
    </row>
    <row r="170" spans="1:4" x14ac:dyDescent="0.25">
      <c r="A170" s="10" t="s">
        <v>37</v>
      </c>
      <c r="B170" s="10" t="s">
        <v>1131</v>
      </c>
      <c r="C170" s="17" t="s">
        <v>1132</v>
      </c>
      <c r="D170" s="10" t="s">
        <v>1</v>
      </c>
    </row>
    <row r="171" spans="1:4" x14ac:dyDescent="0.25">
      <c r="A171" s="10" t="s">
        <v>37</v>
      </c>
      <c r="B171" s="10" t="s">
        <v>1133</v>
      </c>
      <c r="C171" s="17" t="s">
        <v>1134</v>
      </c>
      <c r="D171" s="10" t="s">
        <v>1</v>
      </c>
    </row>
    <row r="172" spans="1:4" x14ac:dyDescent="0.25">
      <c r="A172" s="10" t="s">
        <v>37</v>
      </c>
      <c r="B172" s="10" t="s">
        <v>1135</v>
      </c>
      <c r="C172" s="17" t="s">
        <v>1136</v>
      </c>
      <c r="D172" s="10" t="s">
        <v>1</v>
      </c>
    </row>
    <row r="173" spans="1:4" x14ac:dyDescent="0.25">
      <c r="A173" s="10" t="s">
        <v>37</v>
      </c>
      <c r="B173" s="10" t="s">
        <v>1137</v>
      </c>
      <c r="C173" s="17" t="s">
        <v>1138</v>
      </c>
      <c r="D173" s="10" t="s">
        <v>1</v>
      </c>
    </row>
    <row r="174" spans="1:4" x14ac:dyDescent="0.25">
      <c r="A174" s="10" t="s">
        <v>37</v>
      </c>
      <c r="B174" s="10" t="s">
        <v>1139</v>
      </c>
      <c r="C174" s="17" t="s">
        <v>1140</v>
      </c>
      <c r="D174" s="10" t="s">
        <v>1</v>
      </c>
    </row>
    <row r="175" spans="1:4" x14ac:dyDescent="0.25">
      <c r="A175" s="10" t="s">
        <v>37</v>
      </c>
      <c r="B175" s="10" t="s">
        <v>1141</v>
      </c>
      <c r="C175" s="17" t="s">
        <v>1142</v>
      </c>
      <c r="D175" s="10" t="s">
        <v>1</v>
      </c>
    </row>
    <row r="176" spans="1:4" x14ac:dyDescent="0.25">
      <c r="A176" s="10" t="s">
        <v>37</v>
      </c>
      <c r="B176" s="10" t="s">
        <v>1143</v>
      </c>
      <c r="C176" s="17" t="s">
        <v>1144</v>
      </c>
      <c r="D176" s="10" t="s">
        <v>1</v>
      </c>
    </row>
    <row r="177" spans="1:4" x14ac:dyDescent="0.25">
      <c r="A177" s="10" t="s">
        <v>37</v>
      </c>
      <c r="B177" s="10" t="s">
        <v>1145</v>
      </c>
      <c r="C177" s="18" t="s">
        <v>1146</v>
      </c>
      <c r="D177" s="10" t="s">
        <v>1</v>
      </c>
    </row>
    <row r="178" spans="1:4" x14ac:dyDescent="0.25">
      <c r="A178" s="10" t="s">
        <v>37</v>
      </c>
      <c r="B178" s="10" t="s">
        <v>1147</v>
      </c>
      <c r="C178" s="18" t="s">
        <v>1148</v>
      </c>
      <c r="D178" s="10" t="s">
        <v>1</v>
      </c>
    </row>
    <row r="179" spans="1:4" x14ac:dyDescent="0.25">
      <c r="A179" s="10" t="s">
        <v>37</v>
      </c>
      <c r="B179" s="10" t="s">
        <v>1149</v>
      </c>
      <c r="C179" s="18" t="s">
        <v>1150</v>
      </c>
      <c r="D179" s="10" t="s">
        <v>1</v>
      </c>
    </row>
    <row r="180" spans="1:4" x14ac:dyDescent="0.25">
      <c r="A180" s="10" t="s">
        <v>37</v>
      </c>
      <c r="B180" s="10" t="s">
        <v>1151</v>
      </c>
      <c r="C180" s="18" t="s">
        <v>1152</v>
      </c>
      <c r="D180" s="10" t="s">
        <v>1</v>
      </c>
    </row>
    <row r="181" spans="1:4" x14ac:dyDescent="0.25">
      <c r="A181" s="10" t="s">
        <v>37</v>
      </c>
      <c r="B181" s="10" t="s">
        <v>1153</v>
      </c>
      <c r="C181" s="18" t="s">
        <v>1154</v>
      </c>
      <c r="D181" s="10" t="s">
        <v>1</v>
      </c>
    </row>
    <row r="182" spans="1:4" x14ac:dyDescent="0.25">
      <c r="A182" s="10" t="s">
        <v>37</v>
      </c>
      <c r="B182" s="10" t="s">
        <v>1155</v>
      </c>
      <c r="C182" s="18" t="s">
        <v>1156</v>
      </c>
      <c r="D182" s="10" t="s">
        <v>1</v>
      </c>
    </row>
    <row r="183" spans="1:4" x14ac:dyDescent="0.25">
      <c r="A183" s="10" t="s">
        <v>437</v>
      </c>
      <c r="B183" s="10" t="s">
        <v>7149</v>
      </c>
      <c r="C183" s="11" t="str">
        <f>VLOOKUP(B183,Concepts!$C:$S,13,FALSE)</f>
        <v>Loans and advances</v>
      </c>
      <c r="D183" s="10" t="s">
        <v>1</v>
      </c>
    </row>
    <row r="184" spans="1:4" x14ac:dyDescent="0.25">
      <c r="A184" s="10" t="s">
        <v>37</v>
      </c>
      <c r="B184" s="10" t="s">
        <v>1157</v>
      </c>
      <c r="C184" s="17" t="s">
        <v>1158</v>
      </c>
      <c r="D184" s="10" t="s">
        <v>1</v>
      </c>
    </row>
    <row r="185" spans="1:4" x14ac:dyDescent="0.25">
      <c r="A185" s="10" t="s">
        <v>37</v>
      </c>
      <c r="B185" s="10" t="s">
        <v>1159</v>
      </c>
      <c r="C185" s="17" t="s">
        <v>1160</v>
      </c>
      <c r="D185" s="10" t="s">
        <v>1</v>
      </c>
    </row>
    <row r="186" spans="1:4" x14ac:dyDescent="0.25">
      <c r="A186" s="10" t="s">
        <v>37</v>
      </c>
      <c r="B186" s="10" t="s">
        <v>1161</v>
      </c>
      <c r="C186" s="18" t="s">
        <v>2666</v>
      </c>
      <c r="D186" s="10" t="s">
        <v>1</v>
      </c>
    </row>
    <row r="187" spans="1:4" x14ac:dyDescent="0.25">
      <c r="A187" s="10" t="s">
        <v>37</v>
      </c>
      <c r="B187" s="10" t="s">
        <v>1162</v>
      </c>
      <c r="C187" s="18" t="s">
        <v>2667</v>
      </c>
      <c r="D187" s="10" t="s">
        <v>1</v>
      </c>
    </row>
    <row r="188" spans="1:4" x14ac:dyDescent="0.25">
      <c r="A188" s="10" t="s">
        <v>37</v>
      </c>
      <c r="B188" s="10" t="s">
        <v>2668</v>
      </c>
      <c r="C188" s="18" t="s">
        <v>2669</v>
      </c>
      <c r="D188" s="10" t="s">
        <v>1</v>
      </c>
    </row>
    <row r="189" spans="1:4" x14ac:dyDescent="0.25">
      <c r="A189" s="10" t="s">
        <v>37</v>
      </c>
      <c r="B189" s="10" t="s">
        <v>1163</v>
      </c>
      <c r="C189" s="17" t="s">
        <v>1164</v>
      </c>
      <c r="D189" s="10" t="s">
        <v>1</v>
      </c>
    </row>
    <row r="190" spans="1:4" x14ac:dyDescent="0.25">
      <c r="A190" s="10" t="s">
        <v>37</v>
      </c>
      <c r="B190" s="10" t="s">
        <v>1165</v>
      </c>
      <c r="C190" s="18" t="s">
        <v>1166</v>
      </c>
      <c r="D190" s="10" t="s">
        <v>1</v>
      </c>
    </row>
    <row r="191" spans="1:4" x14ac:dyDescent="0.25">
      <c r="A191" s="10" t="s">
        <v>37</v>
      </c>
      <c r="B191" s="10" t="s">
        <v>1167</v>
      </c>
      <c r="C191" s="18" t="s">
        <v>1168</v>
      </c>
      <c r="D191" s="10" t="s">
        <v>1</v>
      </c>
    </row>
    <row r="192" spans="1:4" x14ac:dyDescent="0.25">
      <c r="A192" s="10" t="s">
        <v>37</v>
      </c>
      <c r="B192" s="10" t="s">
        <v>2670</v>
      </c>
      <c r="C192" s="17" t="s">
        <v>2671</v>
      </c>
      <c r="D192" s="10" t="s">
        <v>1</v>
      </c>
    </row>
    <row r="193" spans="1:4" x14ac:dyDescent="0.25">
      <c r="A193" s="10" t="s">
        <v>37</v>
      </c>
      <c r="B193" s="10" t="s">
        <v>1169</v>
      </c>
      <c r="C193" s="17" t="s">
        <v>1170</v>
      </c>
      <c r="D193" s="10" t="s">
        <v>1</v>
      </c>
    </row>
    <row r="194" spans="1:4" x14ac:dyDescent="0.25">
      <c r="A194" s="10" t="s">
        <v>37</v>
      </c>
      <c r="B194" s="10" t="s">
        <v>1171</v>
      </c>
      <c r="C194" s="17" t="s">
        <v>1172</v>
      </c>
      <c r="D194" s="10" t="s">
        <v>1</v>
      </c>
    </row>
    <row r="195" spans="1:4" x14ac:dyDescent="0.25">
      <c r="A195" s="10" t="s">
        <v>37</v>
      </c>
      <c r="B195" s="10" t="s">
        <v>1173</v>
      </c>
      <c r="C195" s="17" t="s">
        <v>1174</v>
      </c>
      <c r="D195" s="10" t="s">
        <v>1</v>
      </c>
    </row>
    <row r="196" spans="1:4" x14ac:dyDescent="0.25">
      <c r="A196" s="10" t="s">
        <v>37</v>
      </c>
      <c r="B196" s="10" t="s">
        <v>1175</v>
      </c>
      <c r="C196" s="17" t="s">
        <v>1176</v>
      </c>
      <c r="D196" s="10" t="s">
        <v>1</v>
      </c>
    </row>
    <row r="197" spans="1:4" x14ac:dyDescent="0.25">
      <c r="A197" s="10" t="s">
        <v>37</v>
      </c>
      <c r="B197" s="10" t="s">
        <v>1177</v>
      </c>
      <c r="C197" s="11" t="s">
        <v>1178</v>
      </c>
      <c r="D197" s="10" t="s">
        <v>1</v>
      </c>
    </row>
    <row r="198" spans="1:4" x14ac:dyDescent="0.25">
      <c r="A198" s="10" t="s">
        <v>37</v>
      </c>
      <c r="B198" s="10" t="s">
        <v>1179</v>
      </c>
      <c r="C198" s="17" t="s">
        <v>1180</v>
      </c>
      <c r="D198" s="10" t="s">
        <v>1</v>
      </c>
    </row>
    <row r="199" spans="1:4" x14ac:dyDescent="0.25">
      <c r="A199" s="10" t="s">
        <v>37</v>
      </c>
      <c r="B199" s="10" t="s">
        <v>1181</v>
      </c>
      <c r="C199" s="18" t="s">
        <v>1182</v>
      </c>
      <c r="D199" s="10" t="s">
        <v>1</v>
      </c>
    </row>
    <row r="200" spans="1:4" x14ac:dyDescent="0.25">
      <c r="A200" s="10" t="s">
        <v>37</v>
      </c>
      <c r="B200" s="10" t="s">
        <v>1183</v>
      </c>
      <c r="C200" s="18" t="s">
        <v>1184</v>
      </c>
      <c r="D200" s="10" t="s">
        <v>1</v>
      </c>
    </row>
    <row r="201" spans="1:4" x14ac:dyDescent="0.25">
      <c r="A201" s="10" t="s">
        <v>37</v>
      </c>
      <c r="B201" s="10" t="s">
        <v>1185</v>
      </c>
      <c r="C201" s="18" t="s">
        <v>1186</v>
      </c>
      <c r="D201" s="10" t="s">
        <v>1</v>
      </c>
    </row>
    <row r="202" spans="1:4" x14ac:dyDescent="0.25">
      <c r="A202" s="10" t="s">
        <v>37</v>
      </c>
      <c r="B202" s="10" t="s">
        <v>1187</v>
      </c>
      <c r="C202" s="17" t="s">
        <v>1188</v>
      </c>
      <c r="D202" s="10" t="s">
        <v>1</v>
      </c>
    </row>
    <row r="203" spans="1:4" x14ac:dyDescent="0.25">
      <c r="A203" s="10" t="s">
        <v>37</v>
      </c>
      <c r="B203" s="10" t="s">
        <v>1189</v>
      </c>
      <c r="C203" s="18" t="s">
        <v>1190</v>
      </c>
      <c r="D203" s="10" t="s">
        <v>1</v>
      </c>
    </row>
    <row r="204" spans="1:4" x14ac:dyDescent="0.25">
      <c r="A204" s="10" t="s">
        <v>37</v>
      </c>
      <c r="B204" s="10" t="s">
        <v>1191</v>
      </c>
      <c r="C204" s="18" t="s">
        <v>1192</v>
      </c>
      <c r="D204" s="10" t="s">
        <v>1</v>
      </c>
    </row>
    <row r="205" spans="1:4" x14ac:dyDescent="0.25">
      <c r="A205" s="10" t="s">
        <v>37</v>
      </c>
      <c r="B205" s="10" t="s">
        <v>1193</v>
      </c>
      <c r="C205" s="18" t="s">
        <v>1194</v>
      </c>
      <c r="D205" s="10" t="s">
        <v>1</v>
      </c>
    </row>
    <row r="206" spans="1:4" x14ac:dyDescent="0.25">
      <c r="A206" s="10" t="s">
        <v>37</v>
      </c>
      <c r="B206" s="10" t="s">
        <v>1195</v>
      </c>
      <c r="C206" s="17" t="s">
        <v>1196</v>
      </c>
      <c r="D206" s="10" t="s">
        <v>1</v>
      </c>
    </row>
    <row r="207" spans="1:4" x14ac:dyDescent="0.25">
      <c r="A207" s="10" t="s">
        <v>37</v>
      </c>
      <c r="B207" s="10" t="s">
        <v>1197</v>
      </c>
      <c r="C207" s="18" t="s">
        <v>1198</v>
      </c>
      <c r="D207" s="10" t="s">
        <v>1</v>
      </c>
    </row>
    <row r="208" spans="1:4" x14ac:dyDescent="0.25">
      <c r="A208" s="10" t="s">
        <v>37</v>
      </c>
      <c r="B208" s="10" t="s">
        <v>1199</v>
      </c>
      <c r="C208" s="18" t="s">
        <v>1200</v>
      </c>
      <c r="D208" s="10" t="s">
        <v>1</v>
      </c>
    </row>
    <row r="209" spans="1:4" x14ac:dyDescent="0.25">
      <c r="A209" s="10" t="s">
        <v>37</v>
      </c>
      <c r="B209" s="10" t="s">
        <v>1201</v>
      </c>
      <c r="C209" s="18" t="s">
        <v>1202</v>
      </c>
      <c r="D209" s="10" t="s">
        <v>1</v>
      </c>
    </row>
    <row r="210" spans="1:4" x14ac:dyDescent="0.25">
      <c r="A210" s="10" t="s">
        <v>37</v>
      </c>
      <c r="B210" s="10" t="s">
        <v>1203</v>
      </c>
      <c r="C210" s="17" t="s">
        <v>1204</v>
      </c>
      <c r="D210" s="10" t="s">
        <v>1</v>
      </c>
    </row>
    <row r="211" spans="1:4" x14ac:dyDescent="0.25">
      <c r="A211" s="10" t="s">
        <v>37</v>
      </c>
      <c r="B211" s="10" t="s">
        <v>1205</v>
      </c>
      <c r="C211" s="18" t="s">
        <v>1206</v>
      </c>
      <c r="D211" s="10" t="s">
        <v>1</v>
      </c>
    </row>
    <row r="212" spans="1:4" x14ac:dyDescent="0.25">
      <c r="A212" s="10" t="s">
        <v>37</v>
      </c>
      <c r="B212" s="10" t="s">
        <v>1207</v>
      </c>
      <c r="C212" s="18" t="s">
        <v>1208</v>
      </c>
      <c r="D212" s="10" t="s">
        <v>1</v>
      </c>
    </row>
    <row r="213" spans="1:4" x14ac:dyDescent="0.25">
      <c r="A213" s="10" t="s">
        <v>37</v>
      </c>
      <c r="B213" s="10" t="s">
        <v>1209</v>
      </c>
      <c r="C213" s="18" t="s">
        <v>1210</v>
      </c>
      <c r="D213" s="10" t="s">
        <v>1</v>
      </c>
    </row>
    <row r="214" spans="1:4" x14ac:dyDescent="0.25">
      <c r="A214" s="10" t="s">
        <v>37</v>
      </c>
      <c r="B214" s="10" t="s">
        <v>1211</v>
      </c>
      <c r="C214" s="17" t="s">
        <v>1212</v>
      </c>
      <c r="D214" s="10" t="s">
        <v>1</v>
      </c>
    </row>
    <row r="215" spans="1:4" x14ac:dyDescent="0.25">
      <c r="A215" s="10" t="s">
        <v>37</v>
      </c>
      <c r="B215" s="10" t="s">
        <v>1213</v>
      </c>
      <c r="C215" s="18" t="s">
        <v>1214</v>
      </c>
      <c r="D215" s="10" t="s">
        <v>1</v>
      </c>
    </row>
    <row r="216" spans="1:4" x14ac:dyDescent="0.25">
      <c r="A216" s="10" t="s">
        <v>37</v>
      </c>
      <c r="B216" s="10" t="s">
        <v>1215</v>
      </c>
      <c r="C216" s="18" t="s">
        <v>1216</v>
      </c>
      <c r="D216" s="10" t="s">
        <v>1</v>
      </c>
    </row>
    <row r="217" spans="1:4" x14ac:dyDescent="0.25">
      <c r="A217" s="10" t="s">
        <v>37</v>
      </c>
      <c r="B217" s="10" t="s">
        <v>1217</v>
      </c>
      <c r="C217" s="18" t="s">
        <v>1218</v>
      </c>
      <c r="D217" s="10" t="s">
        <v>1</v>
      </c>
    </row>
    <row r="218" spans="1:4" x14ac:dyDescent="0.25">
      <c r="A218" s="10" t="s">
        <v>37</v>
      </c>
      <c r="B218" s="10" t="s">
        <v>1219</v>
      </c>
      <c r="C218" s="17" t="s">
        <v>1220</v>
      </c>
      <c r="D218" s="10" t="s">
        <v>1</v>
      </c>
    </row>
    <row r="219" spans="1:4" x14ac:dyDescent="0.25">
      <c r="A219" s="10" t="s">
        <v>37</v>
      </c>
      <c r="B219" s="10" t="s">
        <v>1221</v>
      </c>
      <c r="C219" s="18" t="s">
        <v>1222</v>
      </c>
      <c r="D219" s="10" t="s">
        <v>1</v>
      </c>
    </row>
    <row r="220" spans="1:4" x14ac:dyDescent="0.25">
      <c r="A220" s="10" t="s">
        <v>37</v>
      </c>
      <c r="B220" s="10" t="s">
        <v>1223</v>
      </c>
      <c r="C220" s="18" t="s">
        <v>1224</v>
      </c>
      <c r="D220" s="10" t="s">
        <v>1</v>
      </c>
    </row>
    <row r="221" spans="1:4" x14ac:dyDescent="0.25">
      <c r="A221" s="10" t="s">
        <v>37</v>
      </c>
      <c r="B221" s="10" t="s">
        <v>1225</v>
      </c>
      <c r="C221" s="18" t="s">
        <v>1226</v>
      </c>
      <c r="D221" s="10" t="s">
        <v>1</v>
      </c>
    </row>
    <row r="222" spans="1:4" x14ac:dyDescent="0.25">
      <c r="A222" s="10" t="s">
        <v>37</v>
      </c>
      <c r="B222" s="10" t="s">
        <v>1227</v>
      </c>
      <c r="C222" s="17" t="s">
        <v>1228</v>
      </c>
      <c r="D222" s="10" t="s">
        <v>1</v>
      </c>
    </row>
    <row r="223" spans="1:4" x14ac:dyDescent="0.25">
      <c r="A223" s="10" t="s">
        <v>37</v>
      </c>
      <c r="B223" s="10" t="s">
        <v>531</v>
      </c>
      <c r="C223" s="18" t="s">
        <v>532</v>
      </c>
      <c r="D223" s="10" t="s">
        <v>1</v>
      </c>
    </row>
    <row r="224" spans="1:4" x14ac:dyDescent="0.25">
      <c r="A224" s="10" t="s">
        <v>37</v>
      </c>
      <c r="B224" s="10" t="s">
        <v>552</v>
      </c>
      <c r="C224" s="18" t="s">
        <v>553</v>
      </c>
      <c r="D224" s="10" t="s">
        <v>1</v>
      </c>
    </row>
    <row r="225" spans="1:4" x14ac:dyDescent="0.25">
      <c r="A225" s="10" t="s">
        <v>37</v>
      </c>
      <c r="B225" s="10" t="s">
        <v>576</v>
      </c>
      <c r="C225" s="18" t="s">
        <v>1229</v>
      </c>
      <c r="D225" s="10" t="s">
        <v>1</v>
      </c>
    </row>
    <row r="226" spans="1:4" x14ac:dyDescent="0.25">
      <c r="A226" s="10" t="s">
        <v>37</v>
      </c>
      <c r="B226" s="10" t="s">
        <v>1230</v>
      </c>
      <c r="C226" s="11" t="s">
        <v>1231</v>
      </c>
      <c r="D226" s="10" t="s">
        <v>1</v>
      </c>
    </row>
    <row r="227" spans="1:4" x14ac:dyDescent="0.25">
      <c r="A227" s="10" t="s">
        <v>37</v>
      </c>
      <c r="B227" s="10" t="s">
        <v>1232</v>
      </c>
      <c r="C227" s="17" t="s">
        <v>1233</v>
      </c>
      <c r="D227" s="10" t="s">
        <v>1</v>
      </c>
    </row>
    <row r="228" spans="1:4" x14ac:dyDescent="0.25">
      <c r="A228" s="10" t="s">
        <v>37</v>
      </c>
      <c r="B228" s="10" t="s">
        <v>1234</v>
      </c>
      <c r="C228" s="17" t="s">
        <v>1235</v>
      </c>
      <c r="D228" s="10" t="s">
        <v>1</v>
      </c>
    </row>
    <row r="229" spans="1:4" x14ac:dyDescent="0.25">
      <c r="A229" s="10" t="s">
        <v>37</v>
      </c>
      <c r="B229" s="10" t="s">
        <v>1236</v>
      </c>
      <c r="C229" s="18" t="s">
        <v>1237</v>
      </c>
      <c r="D229" s="10" t="s">
        <v>1</v>
      </c>
    </row>
    <row r="230" spans="1:4" x14ac:dyDescent="0.25">
      <c r="A230" s="10" t="s">
        <v>37</v>
      </c>
      <c r="B230" s="10" t="s">
        <v>1238</v>
      </c>
      <c r="C230" s="18" t="s">
        <v>1239</v>
      </c>
      <c r="D230" s="10" t="s">
        <v>1</v>
      </c>
    </row>
    <row r="231" spans="1:4" x14ac:dyDescent="0.25">
      <c r="A231" s="10" t="s">
        <v>37</v>
      </c>
      <c r="B231" s="10" t="s">
        <v>1240</v>
      </c>
      <c r="C231" s="18" t="s">
        <v>1241</v>
      </c>
      <c r="D231" s="10" t="s">
        <v>1</v>
      </c>
    </row>
    <row r="232" spans="1:4" x14ac:dyDescent="0.25">
      <c r="A232" s="10" t="s">
        <v>37</v>
      </c>
      <c r="B232" s="10" t="s">
        <v>1242</v>
      </c>
      <c r="C232" s="17" t="s">
        <v>1243</v>
      </c>
      <c r="D232" s="10" t="s">
        <v>1</v>
      </c>
    </row>
    <row r="233" spans="1:4" x14ac:dyDescent="0.25">
      <c r="A233" s="10" t="s">
        <v>37</v>
      </c>
      <c r="B233" s="10" t="s">
        <v>1244</v>
      </c>
      <c r="C233" s="11" t="s">
        <v>1245</v>
      </c>
      <c r="D233" s="10" t="s">
        <v>1</v>
      </c>
    </row>
    <row r="234" spans="1:4" x14ac:dyDescent="0.25">
      <c r="A234" s="10" t="s">
        <v>37</v>
      </c>
      <c r="B234" s="10" t="s">
        <v>1246</v>
      </c>
      <c r="C234" s="17" t="s">
        <v>1247</v>
      </c>
      <c r="D234" s="10" t="s">
        <v>1</v>
      </c>
    </row>
    <row r="235" spans="1:4" x14ac:dyDescent="0.25">
      <c r="A235" s="10" t="s">
        <v>37</v>
      </c>
      <c r="B235" s="10" t="s">
        <v>1248</v>
      </c>
      <c r="C235" s="18" t="s">
        <v>1249</v>
      </c>
      <c r="D235" s="10" t="s">
        <v>1</v>
      </c>
    </row>
    <row r="236" spans="1:4" x14ac:dyDescent="0.25">
      <c r="A236" s="10" t="s">
        <v>37</v>
      </c>
      <c r="B236" s="10" t="s">
        <v>1250</v>
      </c>
      <c r="C236" s="18" t="s">
        <v>1251</v>
      </c>
      <c r="D236" s="10" t="s">
        <v>1</v>
      </c>
    </row>
    <row r="237" spans="1:4" x14ac:dyDescent="0.25">
      <c r="A237" s="10" t="s">
        <v>37</v>
      </c>
      <c r="B237" s="10" t="s">
        <v>1252</v>
      </c>
      <c r="C237" s="17" t="s">
        <v>1253</v>
      </c>
      <c r="D237" s="10" t="s">
        <v>1</v>
      </c>
    </row>
    <row r="238" spans="1:4" x14ac:dyDescent="0.25">
      <c r="A238" s="10" t="s">
        <v>37</v>
      </c>
      <c r="B238" s="10" t="s">
        <v>1254</v>
      </c>
      <c r="C238" s="17" t="s">
        <v>1255</v>
      </c>
      <c r="D238" s="10" t="s">
        <v>1</v>
      </c>
    </row>
    <row r="239" spans="1:4" x14ac:dyDescent="0.25">
      <c r="A239" s="10" t="s">
        <v>37</v>
      </c>
      <c r="B239" s="10" t="s">
        <v>1256</v>
      </c>
      <c r="C239" s="17" t="s">
        <v>1257</v>
      </c>
      <c r="D239" s="10" t="s">
        <v>1</v>
      </c>
    </row>
    <row r="240" spans="1:4" x14ac:dyDescent="0.25">
      <c r="A240" s="10" t="s">
        <v>37</v>
      </c>
      <c r="B240" s="10" t="s">
        <v>1258</v>
      </c>
      <c r="C240" s="17" t="s">
        <v>1259</v>
      </c>
      <c r="D240" s="10" t="s">
        <v>1</v>
      </c>
    </row>
    <row r="241" spans="1:4" x14ac:dyDescent="0.25">
      <c r="A241" s="10" t="s">
        <v>37</v>
      </c>
      <c r="B241" s="10" t="s">
        <v>1232</v>
      </c>
      <c r="C241" s="17" t="s">
        <v>1260</v>
      </c>
      <c r="D241" s="10" t="s">
        <v>1</v>
      </c>
    </row>
    <row r="242" spans="1:4" x14ac:dyDescent="0.25">
      <c r="A242" s="10" t="s">
        <v>37</v>
      </c>
      <c r="B242" s="10" t="s">
        <v>1261</v>
      </c>
      <c r="C242" s="11" t="s">
        <v>1262</v>
      </c>
      <c r="D242" s="10" t="s">
        <v>1</v>
      </c>
    </row>
    <row r="243" spans="1:4" x14ac:dyDescent="0.25">
      <c r="A243" s="10" t="s">
        <v>37</v>
      </c>
      <c r="B243" s="10" t="s">
        <v>1263</v>
      </c>
      <c r="C243" s="17" t="s">
        <v>1264</v>
      </c>
      <c r="D243" s="10" t="s">
        <v>1</v>
      </c>
    </row>
    <row r="244" spans="1:4" x14ac:dyDescent="0.25">
      <c r="A244" s="10" t="s">
        <v>37</v>
      </c>
      <c r="B244" s="10" t="s">
        <v>1265</v>
      </c>
      <c r="C244" s="18" t="s">
        <v>1266</v>
      </c>
      <c r="D244" s="10" t="s">
        <v>1</v>
      </c>
    </row>
    <row r="245" spans="1:4" x14ac:dyDescent="0.25">
      <c r="A245" s="10" t="s">
        <v>37</v>
      </c>
      <c r="B245" s="10" t="s">
        <v>1267</v>
      </c>
      <c r="C245" s="18" t="s">
        <v>1268</v>
      </c>
      <c r="D245" s="10" t="s">
        <v>1</v>
      </c>
    </row>
    <row r="246" spans="1:4" x14ac:dyDescent="0.25">
      <c r="A246" s="10" t="s">
        <v>37</v>
      </c>
      <c r="B246" s="10" t="s">
        <v>1269</v>
      </c>
      <c r="C246" s="17" t="s">
        <v>1270</v>
      </c>
      <c r="D246" s="10" t="s">
        <v>1</v>
      </c>
    </row>
    <row r="247" spans="1:4" x14ac:dyDescent="0.25">
      <c r="A247" s="10" t="s">
        <v>37</v>
      </c>
      <c r="B247" s="10" t="s">
        <v>1271</v>
      </c>
      <c r="C247" s="17" t="s">
        <v>1272</v>
      </c>
      <c r="D247" s="10" t="s">
        <v>1</v>
      </c>
    </row>
    <row r="248" spans="1:4" x14ac:dyDescent="0.25">
      <c r="A248" s="10" t="s">
        <v>37</v>
      </c>
      <c r="B248" s="10" t="s">
        <v>1273</v>
      </c>
      <c r="C248" s="17" t="s">
        <v>1274</v>
      </c>
      <c r="D248" s="10" t="s">
        <v>1</v>
      </c>
    </row>
    <row r="249" spans="1:4" x14ac:dyDescent="0.25">
      <c r="A249" s="10" t="s">
        <v>37</v>
      </c>
      <c r="B249" s="10" t="s">
        <v>1275</v>
      </c>
      <c r="C249" s="17" t="s">
        <v>1276</v>
      </c>
      <c r="D249" s="10" t="s">
        <v>1</v>
      </c>
    </row>
    <row r="250" spans="1:4" x14ac:dyDescent="0.25">
      <c r="A250" s="10" t="s">
        <v>37</v>
      </c>
      <c r="B250" s="10" t="s">
        <v>1240</v>
      </c>
      <c r="C250" s="17" t="s">
        <v>1241</v>
      </c>
      <c r="D250" s="10" t="s">
        <v>1</v>
      </c>
    </row>
    <row r="251" spans="1:4" x14ac:dyDescent="0.25">
      <c r="A251" s="10" t="s">
        <v>37</v>
      </c>
      <c r="B251" s="10" t="s">
        <v>1277</v>
      </c>
      <c r="C251" s="11" t="s">
        <v>1278</v>
      </c>
      <c r="D251" s="10" t="s">
        <v>1</v>
      </c>
    </row>
    <row r="252" spans="1:4" x14ac:dyDescent="0.25">
      <c r="A252" s="10" t="s">
        <v>37</v>
      </c>
      <c r="B252" s="10" t="s">
        <v>1279</v>
      </c>
      <c r="C252" s="17" t="s">
        <v>1280</v>
      </c>
      <c r="D252" s="10" t="s">
        <v>1</v>
      </c>
    </row>
    <row r="253" spans="1:4" x14ac:dyDescent="0.25">
      <c r="A253" s="10" t="s">
        <v>37</v>
      </c>
      <c r="B253" s="10" t="s">
        <v>1281</v>
      </c>
      <c r="C253" s="18" t="s">
        <v>1282</v>
      </c>
      <c r="D253" s="10" t="s">
        <v>1</v>
      </c>
    </row>
    <row r="254" spans="1:4" x14ac:dyDescent="0.25">
      <c r="A254" s="10" t="s">
        <v>37</v>
      </c>
      <c r="B254" s="10" t="s">
        <v>1283</v>
      </c>
      <c r="C254" s="18" t="s">
        <v>1284</v>
      </c>
      <c r="D254" s="10" t="s">
        <v>1</v>
      </c>
    </row>
    <row r="255" spans="1:4" x14ac:dyDescent="0.25">
      <c r="A255" s="10" t="s">
        <v>37</v>
      </c>
      <c r="B255" s="10" t="s">
        <v>1285</v>
      </c>
      <c r="C255" s="17" t="s">
        <v>1286</v>
      </c>
      <c r="D255" s="10" t="s">
        <v>1</v>
      </c>
    </row>
    <row r="256" spans="1:4" x14ac:dyDescent="0.25">
      <c r="A256" s="10" t="s">
        <v>37</v>
      </c>
      <c r="B256" s="10" t="s">
        <v>1287</v>
      </c>
      <c r="C256" s="17" t="s">
        <v>1288</v>
      </c>
      <c r="D256" s="10" t="s">
        <v>1</v>
      </c>
    </row>
    <row r="257" spans="1:4" x14ac:dyDescent="0.25">
      <c r="A257" s="10" t="s">
        <v>37</v>
      </c>
      <c r="B257" s="10" t="s">
        <v>1289</v>
      </c>
      <c r="C257" s="17" t="s">
        <v>1290</v>
      </c>
      <c r="D257" s="10" t="s">
        <v>1</v>
      </c>
    </row>
    <row r="258" spans="1:4" x14ac:dyDescent="0.25">
      <c r="A258" s="10" t="s">
        <v>37</v>
      </c>
      <c r="B258" s="10" t="s">
        <v>1291</v>
      </c>
      <c r="C258" s="17" t="s">
        <v>1292</v>
      </c>
      <c r="D258" s="10" t="s">
        <v>1</v>
      </c>
    </row>
    <row r="259" spans="1:4" x14ac:dyDescent="0.25">
      <c r="A259" s="10" t="s">
        <v>37</v>
      </c>
      <c r="B259" s="10" t="s">
        <v>1242</v>
      </c>
      <c r="C259" s="17" t="s">
        <v>1243</v>
      </c>
      <c r="D259" s="10" t="s">
        <v>1</v>
      </c>
    </row>
    <row r="260" spans="1:4" x14ac:dyDescent="0.25">
      <c r="A260" s="10" t="s">
        <v>37</v>
      </c>
      <c r="B260" s="10" t="s">
        <v>1293</v>
      </c>
      <c r="C260" s="11" t="s">
        <v>1294</v>
      </c>
      <c r="D260" s="10" t="s">
        <v>1</v>
      </c>
    </row>
    <row r="261" spans="1:4" x14ac:dyDescent="0.25">
      <c r="A261" s="10" t="s">
        <v>37</v>
      </c>
      <c r="B261" s="10" t="s">
        <v>1295</v>
      </c>
      <c r="C261" s="17" t="s">
        <v>1296</v>
      </c>
      <c r="D261" s="10" t="s">
        <v>1</v>
      </c>
    </row>
    <row r="262" spans="1:4" x14ac:dyDescent="0.25">
      <c r="A262" s="10" t="s">
        <v>37</v>
      </c>
      <c r="B262" s="10" t="s">
        <v>1297</v>
      </c>
      <c r="C262" s="18" t="s">
        <v>1298</v>
      </c>
      <c r="D262" s="10" t="s">
        <v>1</v>
      </c>
    </row>
    <row r="263" spans="1:4" x14ac:dyDescent="0.25">
      <c r="A263" s="10" t="s">
        <v>37</v>
      </c>
      <c r="B263" s="10" t="s">
        <v>1299</v>
      </c>
      <c r="C263" s="17" t="s">
        <v>1300</v>
      </c>
      <c r="D263" s="10" t="s">
        <v>1</v>
      </c>
    </row>
    <row r="264" spans="1:4" x14ac:dyDescent="0.25">
      <c r="A264" s="10" t="s">
        <v>37</v>
      </c>
      <c r="B264" s="10" t="s">
        <v>1301</v>
      </c>
      <c r="C264" s="17" t="s">
        <v>1302</v>
      </c>
      <c r="D264" s="10" t="s">
        <v>1</v>
      </c>
    </row>
    <row r="265" spans="1:4" x14ac:dyDescent="0.25">
      <c r="A265" s="10" t="s">
        <v>37</v>
      </c>
      <c r="B265" s="10" t="s">
        <v>1303</v>
      </c>
      <c r="C265" s="17" t="s">
        <v>1304</v>
      </c>
      <c r="D265" s="10" t="s">
        <v>1</v>
      </c>
    </row>
    <row r="266" spans="1:4" x14ac:dyDescent="0.25">
      <c r="A266" s="10" t="s">
        <v>37</v>
      </c>
      <c r="B266" s="10" t="s">
        <v>1305</v>
      </c>
      <c r="C266" s="18" t="s">
        <v>1306</v>
      </c>
      <c r="D266" s="10" t="s">
        <v>1</v>
      </c>
    </row>
    <row r="267" spans="1:4" x14ac:dyDescent="0.25">
      <c r="A267" s="10" t="s">
        <v>37</v>
      </c>
      <c r="B267" s="10" t="s">
        <v>1307</v>
      </c>
      <c r="C267" s="19" t="s">
        <v>1308</v>
      </c>
      <c r="D267" s="10" t="s">
        <v>1</v>
      </c>
    </row>
    <row r="268" spans="1:4" x14ac:dyDescent="0.25">
      <c r="A268" s="10" t="s">
        <v>37</v>
      </c>
      <c r="B268" s="10" t="s">
        <v>1309</v>
      </c>
      <c r="C268" s="18" t="s">
        <v>1310</v>
      </c>
      <c r="D268" s="10" t="s">
        <v>1</v>
      </c>
    </row>
    <row r="269" spans="1:4" x14ac:dyDescent="0.25">
      <c r="A269" s="10" t="s">
        <v>37</v>
      </c>
      <c r="B269" s="10" t="s">
        <v>1311</v>
      </c>
      <c r="C269" s="18" t="s">
        <v>1312</v>
      </c>
      <c r="D269" s="10" t="s">
        <v>1</v>
      </c>
    </row>
    <row r="270" spans="1:4" x14ac:dyDescent="0.25">
      <c r="A270" s="10" t="s">
        <v>37</v>
      </c>
      <c r="B270" s="10" t="s">
        <v>1313</v>
      </c>
      <c r="C270" s="17" t="s">
        <v>1314</v>
      </c>
      <c r="D270" s="10" t="s">
        <v>1</v>
      </c>
    </row>
    <row r="271" spans="1:4" x14ac:dyDescent="0.25">
      <c r="A271" s="10" t="s">
        <v>37</v>
      </c>
      <c r="B271" s="10" t="s">
        <v>1315</v>
      </c>
      <c r="C271" s="18" t="s">
        <v>1316</v>
      </c>
      <c r="D271" s="10" t="s">
        <v>1</v>
      </c>
    </row>
    <row r="272" spans="1:4" x14ac:dyDescent="0.25">
      <c r="A272" s="10" t="s">
        <v>37</v>
      </c>
      <c r="B272" s="10" t="s">
        <v>2672</v>
      </c>
      <c r="C272" s="18" t="s">
        <v>2673</v>
      </c>
      <c r="D272" s="10" t="s">
        <v>1</v>
      </c>
    </row>
    <row r="273" spans="1:4" x14ac:dyDescent="0.25">
      <c r="A273" s="10" t="s">
        <v>37</v>
      </c>
      <c r="B273" s="10" t="s">
        <v>1317</v>
      </c>
      <c r="C273" s="17" t="s">
        <v>1318</v>
      </c>
      <c r="D273" s="10" t="s">
        <v>1</v>
      </c>
    </row>
    <row r="274" spans="1:4" x14ac:dyDescent="0.25">
      <c r="A274" s="10" t="s">
        <v>37</v>
      </c>
      <c r="B274" s="10" t="s">
        <v>1319</v>
      </c>
      <c r="C274" s="17" t="s">
        <v>1320</v>
      </c>
      <c r="D274" s="10" t="s">
        <v>1</v>
      </c>
    </row>
    <row r="275" spans="1:4" x14ac:dyDescent="0.25">
      <c r="A275" s="10" t="s">
        <v>37</v>
      </c>
      <c r="B275" s="10" t="s">
        <v>535</v>
      </c>
      <c r="C275" s="17" t="s">
        <v>1321</v>
      </c>
      <c r="D275" s="10" t="s">
        <v>1</v>
      </c>
    </row>
    <row r="276" spans="1:4" x14ac:dyDescent="0.25">
      <c r="A276" s="10" t="s">
        <v>37</v>
      </c>
      <c r="B276" s="10" t="s">
        <v>1322</v>
      </c>
      <c r="C276" s="11" t="s">
        <v>1323</v>
      </c>
      <c r="D276" s="10" t="s">
        <v>1</v>
      </c>
    </row>
    <row r="277" spans="1:4" x14ac:dyDescent="0.25">
      <c r="A277" s="10" t="s">
        <v>37</v>
      </c>
      <c r="B277" s="10" t="s">
        <v>1324</v>
      </c>
      <c r="C277" s="17" t="s">
        <v>1325</v>
      </c>
      <c r="D277" s="10" t="s">
        <v>1</v>
      </c>
    </row>
    <row r="278" spans="1:4" x14ac:dyDescent="0.25">
      <c r="A278" s="10" t="s">
        <v>37</v>
      </c>
      <c r="B278" s="10" t="s">
        <v>1326</v>
      </c>
      <c r="C278" s="18" t="s">
        <v>1327</v>
      </c>
      <c r="D278" s="10" t="s">
        <v>1</v>
      </c>
    </row>
    <row r="279" spans="1:4" x14ac:dyDescent="0.25">
      <c r="A279" s="10" t="s">
        <v>37</v>
      </c>
      <c r="B279" s="10" t="s">
        <v>1328</v>
      </c>
      <c r="C279" s="17" t="s">
        <v>1329</v>
      </c>
      <c r="D279" s="10" t="s">
        <v>1</v>
      </c>
    </row>
    <row r="280" spans="1:4" x14ac:dyDescent="0.25">
      <c r="A280" s="10" t="s">
        <v>37</v>
      </c>
      <c r="B280" s="10" t="s">
        <v>1330</v>
      </c>
      <c r="C280" s="17" t="s">
        <v>1331</v>
      </c>
      <c r="D280" s="10" t="s">
        <v>1</v>
      </c>
    </row>
    <row r="281" spans="1:4" x14ac:dyDescent="0.25">
      <c r="A281" s="10" t="s">
        <v>37</v>
      </c>
      <c r="B281" s="10" t="s">
        <v>1332</v>
      </c>
      <c r="C281" s="17" t="s">
        <v>1333</v>
      </c>
      <c r="D281" s="10" t="s">
        <v>1</v>
      </c>
    </row>
    <row r="282" spans="1:4" x14ac:dyDescent="0.25">
      <c r="A282" s="10" t="s">
        <v>37</v>
      </c>
      <c r="B282" s="10" t="s">
        <v>1334</v>
      </c>
      <c r="C282" s="18" t="s">
        <v>1335</v>
      </c>
      <c r="D282" s="10" t="s">
        <v>1</v>
      </c>
    </row>
    <row r="283" spans="1:4" x14ac:dyDescent="0.25">
      <c r="A283" s="10" t="s">
        <v>37</v>
      </c>
      <c r="B283" s="10" t="s">
        <v>1336</v>
      </c>
      <c r="C283" s="19" t="s">
        <v>1337</v>
      </c>
      <c r="D283" s="10" t="s">
        <v>1</v>
      </c>
    </row>
    <row r="284" spans="1:4" x14ac:dyDescent="0.25">
      <c r="A284" s="10" t="s">
        <v>37</v>
      </c>
      <c r="B284" s="10" t="s">
        <v>1338</v>
      </c>
      <c r="C284" s="18" t="s">
        <v>1339</v>
      </c>
      <c r="D284" s="10" t="s">
        <v>1</v>
      </c>
    </row>
    <row r="285" spans="1:4" x14ac:dyDescent="0.25">
      <c r="A285" s="10" t="s">
        <v>37</v>
      </c>
      <c r="B285" s="10" t="s">
        <v>1340</v>
      </c>
      <c r="C285" s="19" t="s">
        <v>1341</v>
      </c>
      <c r="D285" s="10" t="s">
        <v>1</v>
      </c>
    </row>
    <row r="286" spans="1:4" x14ac:dyDescent="0.25">
      <c r="A286" s="10" t="s">
        <v>37</v>
      </c>
      <c r="B286" s="10" t="s">
        <v>1342</v>
      </c>
      <c r="C286" s="18" t="s">
        <v>1343</v>
      </c>
      <c r="D286" s="10" t="s">
        <v>1</v>
      </c>
    </row>
    <row r="287" spans="1:4" x14ac:dyDescent="0.25">
      <c r="A287" s="10" t="s">
        <v>37</v>
      </c>
      <c r="B287" s="10" t="s">
        <v>1344</v>
      </c>
      <c r="C287" s="17" t="s">
        <v>1345</v>
      </c>
      <c r="D287" s="10" t="s">
        <v>1</v>
      </c>
    </row>
    <row r="288" spans="1:4" x14ac:dyDescent="0.25">
      <c r="A288" s="10" t="s">
        <v>37</v>
      </c>
      <c r="B288" s="10" t="s">
        <v>1346</v>
      </c>
      <c r="C288" s="18" t="s">
        <v>1347</v>
      </c>
      <c r="D288" s="10" t="s">
        <v>1</v>
      </c>
    </row>
    <row r="289" spans="1:4" x14ac:dyDescent="0.25">
      <c r="A289" s="10" t="s">
        <v>37</v>
      </c>
      <c r="B289" s="10" t="s">
        <v>2674</v>
      </c>
      <c r="C289" s="18" t="s">
        <v>2675</v>
      </c>
      <c r="D289" s="10" t="s">
        <v>1</v>
      </c>
    </row>
    <row r="290" spans="1:4" x14ac:dyDescent="0.25">
      <c r="A290" s="10" t="s">
        <v>37</v>
      </c>
      <c r="B290" s="10" t="s">
        <v>1348</v>
      </c>
      <c r="C290" s="17" t="s">
        <v>1349</v>
      </c>
      <c r="D290" s="10" t="s">
        <v>1</v>
      </c>
    </row>
    <row r="291" spans="1:4" x14ac:dyDescent="0.25">
      <c r="A291" s="10" t="s">
        <v>37</v>
      </c>
      <c r="B291" s="10" t="s">
        <v>1350</v>
      </c>
      <c r="C291" s="17" t="s">
        <v>1351</v>
      </c>
      <c r="D291" s="10" t="s">
        <v>1</v>
      </c>
    </row>
    <row r="292" spans="1:4" x14ac:dyDescent="0.25">
      <c r="A292" s="10" t="s">
        <v>37</v>
      </c>
      <c r="B292" s="10" t="s">
        <v>556</v>
      </c>
      <c r="C292" s="17" t="s">
        <v>1352</v>
      </c>
      <c r="D292" s="10" t="s">
        <v>1</v>
      </c>
    </row>
    <row r="293" spans="1:4" x14ac:dyDescent="0.25">
      <c r="A293" s="10" t="s">
        <v>37</v>
      </c>
      <c r="B293" s="10" t="s">
        <v>1353</v>
      </c>
      <c r="C293" s="11" t="s">
        <v>1354</v>
      </c>
      <c r="D293" s="10" t="s">
        <v>1</v>
      </c>
    </row>
    <row r="294" spans="1:4" x14ac:dyDescent="0.25">
      <c r="A294" s="10" t="s">
        <v>37</v>
      </c>
      <c r="B294" s="10" t="s">
        <v>1355</v>
      </c>
      <c r="C294" s="17" t="s">
        <v>1356</v>
      </c>
      <c r="D294" s="10" t="s">
        <v>1</v>
      </c>
    </row>
    <row r="295" spans="1:4" x14ac:dyDescent="0.25">
      <c r="A295" s="10" t="s">
        <v>37</v>
      </c>
      <c r="B295" s="10" t="s">
        <v>1357</v>
      </c>
      <c r="C295" s="18" t="s">
        <v>1358</v>
      </c>
      <c r="D295" s="10" t="s">
        <v>1</v>
      </c>
    </row>
    <row r="296" spans="1:4" x14ac:dyDescent="0.25">
      <c r="A296" s="10" t="s">
        <v>37</v>
      </c>
      <c r="B296" s="10" t="s">
        <v>1359</v>
      </c>
      <c r="C296" s="17" t="s">
        <v>1360</v>
      </c>
      <c r="D296" s="10" t="s">
        <v>1</v>
      </c>
    </row>
    <row r="297" spans="1:4" x14ac:dyDescent="0.25">
      <c r="A297" s="10" t="s">
        <v>37</v>
      </c>
      <c r="B297" s="10" t="s">
        <v>1361</v>
      </c>
      <c r="C297" s="17" t="s">
        <v>1362</v>
      </c>
      <c r="D297" s="10" t="s">
        <v>1</v>
      </c>
    </row>
    <row r="298" spans="1:4" x14ac:dyDescent="0.25">
      <c r="A298" s="10" t="s">
        <v>37</v>
      </c>
      <c r="B298" s="10" t="s">
        <v>1363</v>
      </c>
      <c r="C298" s="17" t="s">
        <v>1363</v>
      </c>
      <c r="D298" s="10" t="s">
        <v>1</v>
      </c>
    </row>
    <row r="299" spans="1:4" x14ac:dyDescent="0.25">
      <c r="A299" s="10" t="s">
        <v>37</v>
      </c>
      <c r="B299" s="10" t="s">
        <v>1364</v>
      </c>
      <c r="C299" s="17" t="s">
        <v>1365</v>
      </c>
      <c r="D299" s="10" t="s">
        <v>1</v>
      </c>
    </row>
    <row r="300" spans="1:4" x14ac:dyDescent="0.25">
      <c r="A300" s="10" t="s">
        <v>37</v>
      </c>
      <c r="B300" s="10" t="s">
        <v>1366</v>
      </c>
      <c r="C300" s="18" t="s">
        <v>1367</v>
      </c>
      <c r="D300" s="10" t="s">
        <v>1</v>
      </c>
    </row>
    <row r="301" spans="1:4" x14ac:dyDescent="0.25">
      <c r="A301" s="10" t="s">
        <v>37</v>
      </c>
      <c r="B301" s="10" t="s">
        <v>2676</v>
      </c>
      <c r="C301" s="18" t="s">
        <v>2677</v>
      </c>
      <c r="D301" s="10" t="s">
        <v>1</v>
      </c>
    </row>
    <row r="302" spans="1:4" x14ac:dyDescent="0.25">
      <c r="A302" s="10" t="s">
        <v>37</v>
      </c>
      <c r="B302" s="10" t="s">
        <v>1368</v>
      </c>
      <c r="C302" s="17" t="s">
        <v>1369</v>
      </c>
      <c r="D302" s="10" t="s">
        <v>1</v>
      </c>
    </row>
    <row r="303" spans="1:4" x14ac:dyDescent="0.25">
      <c r="A303" s="10" t="s">
        <v>37</v>
      </c>
      <c r="B303" s="10" t="s">
        <v>1370</v>
      </c>
      <c r="C303" s="17" t="s">
        <v>1371</v>
      </c>
      <c r="D303" s="10" t="s">
        <v>1</v>
      </c>
    </row>
    <row r="304" spans="1:4" x14ac:dyDescent="0.25">
      <c r="A304" s="10" t="s">
        <v>37</v>
      </c>
      <c r="B304" s="10" t="s">
        <v>575</v>
      </c>
      <c r="C304" s="17" t="s">
        <v>1372</v>
      </c>
      <c r="D304" s="10" t="s">
        <v>1</v>
      </c>
    </row>
    <row r="305" spans="1:4" x14ac:dyDescent="0.25">
      <c r="A305" s="10" t="s">
        <v>37</v>
      </c>
      <c r="B305" s="10" t="s">
        <v>1373</v>
      </c>
      <c r="C305" s="11" t="s">
        <v>1374</v>
      </c>
      <c r="D305" s="10" t="s">
        <v>1</v>
      </c>
    </row>
    <row r="306" spans="1:4" x14ac:dyDescent="0.25">
      <c r="A306" s="10" t="s">
        <v>37</v>
      </c>
      <c r="B306" s="10" t="s">
        <v>1377</v>
      </c>
      <c r="C306" s="17" t="s">
        <v>1378</v>
      </c>
      <c r="D306" s="10" t="s">
        <v>1</v>
      </c>
    </row>
    <row r="307" spans="1:4" x14ac:dyDescent="0.25">
      <c r="A307" s="10" t="s">
        <v>37</v>
      </c>
      <c r="B307" s="10" t="s">
        <v>1375</v>
      </c>
      <c r="C307" s="18" t="s">
        <v>1376</v>
      </c>
      <c r="D307" s="10" t="s">
        <v>1</v>
      </c>
    </row>
    <row r="308" spans="1:4" x14ac:dyDescent="0.25">
      <c r="A308" s="10" t="s">
        <v>37</v>
      </c>
      <c r="B308" s="10" t="s">
        <v>1379</v>
      </c>
      <c r="C308" s="11" t="s">
        <v>1380</v>
      </c>
      <c r="D308" s="10" t="s">
        <v>1</v>
      </c>
    </row>
    <row r="309" spans="1:4" x14ac:dyDescent="0.25">
      <c r="A309" s="10" t="s">
        <v>37</v>
      </c>
      <c r="B309" s="10" t="s">
        <v>1383</v>
      </c>
      <c r="C309" s="17" t="s">
        <v>1384</v>
      </c>
      <c r="D309" s="10" t="s">
        <v>1</v>
      </c>
    </row>
    <row r="310" spans="1:4" x14ac:dyDescent="0.25">
      <c r="A310" s="10" t="s">
        <v>37</v>
      </c>
      <c r="B310" s="10" t="s">
        <v>1381</v>
      </c>
      <c r="C310" s="18" t="s">
        <v>1382</v>
      </c>
      <c r="D310" s="10" t="s">
        <v>1</v>
      </c>
    </row>
    <row r="311" spans="1:4" x14ac:dyDescent="0.25">
      <c r="A311" s="10" t="s">
        <v>37</v>
      </c>
      <c r="B311" s="10" t="s">
        <v>1385</v>
      </c>
      <c r="C311" s="11" t="s">
        <v>1386</v>
      </c>
      <c r="D311" s="10" t="s">
        <v>1</v>
      </c>
    </row>
    <row r="312" spans="1:4" x14ac:dyDescent="0.25">
      <c r="A312" s="10" t="s">
        <v>37</v>
      </c>
      <c r="B312" s="10" t="s">
        <v>1387</v>
      </c>
      <c r="C312" s="17" t="s">
        <v>1388</v>
      </c>
      <c r="D312" s="10" t="s">
        <v>1</v>
      </c>
    </row>
    <row r="313" spans="1:4" x14ac:dyDescent="0.25">
      <c r="A313" s="10" t="s">
        <v>37</v>
      </c>
      <c r="B313" s="10" t="s">
        <v>1389</v>
      </c>
      <c r="C313" s="17" t="s">
        <v>1390</v>
      </c>
      <c r="D313" s="10" t="s">
        <v>1</v>
      </c>
    </row>
    <row r="314" spans="1:4" x14ac:dyDescent="0.25">
      <c r="A314" s="10" t="s">
        <v>37</v>
      </c>
      <c r="B314" s="10" t="s">
        <v>1391</v>
      </c>
      <c r="C314" s="17" t="s">
        <v>1392</v>
      </c>
      <c r="D314" s="10" t="s">
        <v>1</v>
      </c>
    </row>
    <row r="315" spans="1:4" x14ac:dyDescent="0.25">
      <c r="A315" s="10" t="s">
        <v>37</v>
      </c>
      <c r="B315" s="10" t="s">
        <v>1393</v>
      </c>
      <c r="C315" s="17" t="s">
        <v>1394</v>
      </c>
      <c r="D315" s="10" t="s">
        <v>1</v>
      </c>
    </row>
    <row r="316" spans="1:4" x14ac:dyDescent="0.25">
      <c r="A316" s="10" t="s">
        <v>37</v>
      </c>
      <c r="B316" s="10" t="s">
        <v>1395</v>
      </c>
      <c r="C316" s="17" t="s">
        <v>1396</v>
      </c>
      <c r="D316" s="10" t="s">
        <v>1</v>
      </c>
    </row>
    <row r="317" spans="1:4" x14ac:dyDescent="0.25">
      <c r="A317" s="10" t="s">
        <v>37</v>
      </c>
      <c r="B317" s="10" t="s">
        <v>1397</v>
      </c>
      <c r="C317" s="17" t="s">
        <v>1398</v>
      </c>
      <c r="D317" s="10" t="s">
        <v>1</v>
      </c>
    </row>
    <row r="318" spans="1:4" x14ac:dyDescent="0.25">
      <c r="A318" s="10" t="s">
        <v>37</v>
      </c>
      <c r="B318" s="10" t="s">
        <v>1399</v>
      </c>
      <c r="C318" s="17" t="s">
        <v>1400</v>
      </c>
      <c r="D318" s="10" t="s">
        <v>1</v>
      </c>
    </row>
    <row r="319" spans="1:4" x14ac:dyDescent="0.25">
      <c r="A319" s="10" t="s">
        <v>37</v>
      </c>
      <c r="B319" s="10" t="s">
        <v>2678</v>
      </c>
      <c r="C319" s="17" t="s">
        <v>2679</v>
      </c>
      <c r="D319" s="10" t="s">
        <v>1</v>
      </c>
    </row>
    <row r="320" spans="1:4" x14ac:dyDescent="0.25">
      <c r="A320" s="10" t="s">
        <v>37</v>
      </c>
      <c r="B320" s="10" t="s">
        <v>1401</v>
      </c>
      <c r="C320" s="17" t="s">
        <v>1402</v>
      </c>
      <c r="D320" s="10" t="s">
        <v>1</v>
      </c>
    </row>
    <row r="321" spans="1:4" x14ac:dyDescent="0.25">
      <c r="A321" s="10" t="s">
        <v>37</v>
      </c>
      <c r="B321" s="10" t="s">
        <v>1403</v>
      </c>
      <c r="C321" s="11" t="s">
        <v>1404</v>
      </c>
      <c r="D321" s="10" t="s">
        <v>1</v>
      </c>
    </row>
    <row r="322" spans="1:4" x14ac:dyDescent="0.25">
      <c r="A322" s="10" t="s">
        <v>37</v>
      </c>
      <c r="B322" s="10" t="s">
        <v>1405</v>
      </c>
      <c r="C322" s="17" t="s">
        <v>1406</v>
      </c>
      <c r="D322" s="10" t="s">
        <v>1</v>
      </c>
    </row>
    <row r="323" spans="1:4" x14ac:dyDescent="0.25">
      <c r="A323" s="10" t="s">
        <v>37</v>
      </c>
      <c r="B323" s="10" t="s">
        <v>1407</v>
      </c>
      <c r="C323" s="17" t="s">
        <v>1408</v>
      </c>
      <c r="D323" s="10" t="s">
        <v>1</v>
      </c>
    </row>
    <row r="324" spans="1:4" x14ac:dyDescent="0.25">
      <c r="A324" s="10" t="s">
        <v>37</v>
      </c>
      <c r="B324" s="10" t="s">
        <v>1409</v>
      </c>
      <c r="C324" s="17" t="s">
        <v>1410</v>
      </c>
      <c r="D324" s="10" t="s">
        <v>1</v>
      </c>
    </row>
    <row r="325" spans="1:4" x14ac:dyDescent="0.25">
      <c r="A325" s="10" t="s">
        <v>37</v>
      </c>
      <c r="B325" s="10" t="s">
        <v>1411</v>
      </c>
      <c r="C325" s="17" t="s">
        <v>1412</v>
      </c>
      <c r="D325" s="10" t="s">
        <v>1</v>
      </c>
    </row>
    <row r="326" spans="1:4" x14ac:dyDescent="0.25">
      <c r="A326" s="10" t="s">
        <v>37</v>
      </c>
      <c r="B326" s="10" t="s">
        <v>1413</v>
      </c>
      <c r="C326" s="17" t="s">
        <v>1414</v>
      </c>
      <c r="D326" s="10" t="s">
        <v>1</v>
      </c>
    </row>
    <row r="327" spans="1:4" x14ac:dyDescent="0.25">
      <c r="A327" s="10" t="s">
        <v>37</v>
      </c>
      <c r="B327" s="10" t="s">
        <v>1415</v>
      </c>
      <c r="C327" s="17" t="s">
        <v>1416</v>
      </c>
      <c r="D327" s="10" t="s">
        <v>1</v>
      </c>
    </row>
    <row r="328" spans="1:4" x14ac:dyDescent="0.25">
      <c r="A328" s="10" t="s">
        <v>37</v>
      </c>
      <c r="B328" s="10" t="s">
        <v>1417</v>
      </c>
      <c r="C328" s="17" t="s">
        <v>1418</v>
      </c>
      <c r="D328" s="10" t="s">
        <v>1</v>
      </c>
    </row>
    <row r="329" spans="1:4" x14ac:dyDescent="0.25">
      <c r="A329" s="10" t="s">
        <v>37</v>
      </c>
      <c r="B329" s="10" t="s">
        <v>2680</v>
      </c>
      <c r="C329" s="17" t="s">
        <v>2681</v>
      </c>
      <c r="D329" s="10" t="s">
        <v>1</v>
      </c>
    </row>
    <row r="330" spans="1:4" x14ac:dyDescent="0.25">
      <c r="A330" s="10" t="s">
        <v>37</v>
      </c>
      <c r="B330" s="10" t="s">
        <v>1419</v>
      </c>
      <c r="C330" s="17" t="s">
        <v>1420</v>
      </c>
      <c r="D330" s="10" t="s">
        <v>1</v>
      </c>
    </row>
    <row r="331" spans="1:4" x14ac:dyDescent="0.25">
      <c r="A331" s="10" t="s">
        <v>37</v>
      </c>
      <c r="B331" s="10" t="s">
        <v>1421</v>
      </c>
      <c r="C331" s="17" t="s">
        <v>1422</v>
      </c>
      <c r="D331" s="10" t="s">
        <v>1</v>
      </c>
    </row>
    <row r="332" spans="1:4" x14ac:dyDescent="0.25">
      <c r="A332" s="10" t="s">
        <v>37</v>
      </c>
      <c r="B332" s="10" t="s">
        <v>1423</v>
      </c>
      <c r="C332" s="11" t="s">
        <v>1424</v>
      </c>
      <c r="D332" s="10" t="s">
        <v>1</v>
      </c>
    </row>
    <row r="333" spans="1:4" x14ac:dyDescent="0.25">
      <c r="A333" s="10" t="s">
        <v>37</v>
      </c>
      <c r="B333" s="10" t="s">
        <v>1425</v>
      </c>
      <c r="C333" s="17" t="s">
        <v>1426</v>
      </c>
      <c r="D333" s="10" t="s">
        <v>1</v>
      </c>
    </row>
    <row r="334" spans="1:4" x14ac:dyDescent="0.25">
      <c r="A334" s="10" t="s">
        <v>37</v>
      </c>
      <c r="B334" s="10" t="s">
        <v>1427</v>
      </c>
      <c r="C334" s="17" t="s">
        <v>1428</v>
      </c>
      <c r="D334" s="10" t="s">
        <v>1</v>
      </c>
    </row>
    <row r="335" spans="1:4" x14ac:dyDescent="0.25">
      <c r="A335" s="10" t="s">
        <v>37</v>
      </c>
      <c r="B335" s="10" t="s">
        <v>2682</v>
      </c>
      <c r="C335" s="18" t="s">
        <v>2683</v>
      </c>
      <c r="D335" s="10" t="s">
        <v>1</v>
      </c>
    </row>
    <row r="336" spans="1:4" x14ac:dyDescent="0.25">
      <c r="A336" s="10" t="s">
        <v>37</v>
      </c>
      <c r="B336" s="10" t="s">
        <v>2684</v>
      </c>
      <c r="C336" s="18" t="s">
        <v>2685</v>
      </c>
      <c r="D336" s="10" t="s">
        <v>1</v>
      </c>
    </row>
    <row r="337" spans="1:4" x14ac:dyDescent="0.25">
      <c r="A337" s="10" t="s">
        <v>37</v>
      </c>
      <c r="B337" s="10" t="s">
        <v>1429</v>
      </c>
      <c r="C337" s="17" t="s">
        <v>1430</v>
      </c>
      <c r="D337" s="10" t="s">
        <v>1</v>
      </c>
    </row>
    <row r="338" spans="1:4" x14ac:dyDescent="0.25">
      <c r="A338" s="10" t="s">
        <v>37</v>
      </c>
      <c r="B338" s="10" t="s">
        <v>1431</v>
      </c>
      <c r="C338" s="17" t="s">
        <v>1432</v>
      </c>
      <c r="D338" s="10" t="s">
        <v>1</v>
      </c>
    </row>
    <row r="339" spans="1:4" x14ac:dyDescent="0.25">
      <c r="A339" s="10" t="s">
        <v>37</v>
      </c>
      <c r="B339" s="10" t="s">
        <v>1433</v>
      </c>
      <c r="C339" s="17" t="s">
        <v>1434</v>
      </c>
      <c r="D339" s="10" t="s">
        <v>1</v>
      </c>
    </row>
    <row r="340" spans="1:4" x14ac:dyDescent="0.25">
      <c r="A340" s="10" t="s">
        <v>37</v>
      </c>
      <c r="B340" s="10" t="s">
        <v>1435</v>
      </c>
      <c r="C340" s="17" t="s">
        <v>1436</v>
      </c>
      <c r="D340" s="10" t="s">
        <v>1</v>
      </c>
    </row>
    <row r="341" spans="1:4" x14ac:dyDescent="0.25">
      <c r="A341" s="10" t="s">
        <v>37</v>
      </c>
      <c r="B341" s="10" t="s">
        <v>1437</v>
      </c>
      <c r="C341" s="17" t="s">
        <v>1438</v>
      </c>
      <c r="D341" s="10" t="s">
        <v>1</v>
      </c>
    </row>
    <row r="342" spans="1:4" x14ac:dyDescent="0.25">
      <c r="A342" s="10" t="s">
        <v>37</v>
      </c>
      <c r="B342" s="10" t="s">
        <v>1439</v>
      </c>
      <c r="C342" s="17" t="s">
        <v>1440</v>
      </c>
      <c r="D342" s="10" t="s">
        <v>1</v>
      </c>
    </row>
    <row r="343" spans="1:4" x14ac:dyDescent="0.25">
      <c r="A343" s="10" t="s">
        <v>37</v>
      </c>
      <c r="B343" s="10" t="s">
        <v>1441</v>
      </c>
      <c r="C343" s="17" t="s">
        <v>1442</v>
      </c>
      <c r="D343" s="10" t="s">
        <v>1</v>
      </c>
    </row>
    <row r="344" spans="1:4" x14ac:dyDescent="0.25">
      <c r="A344" s="10" t="s">
        <v>37</v>
      </c>
      <c r="B344" s="10" t="s">
        <v>1443</v>
      </c>
      <c r="C344" s="18" t="s">
        <v>1444</v>
      </c>
      <c r="D344" s="10" t="s">
        <v>1</v>
      </c>
    </row>
    <row r="345" spans="1:4" x14ac:dyDescent="0.25">
      <c r="A345" s="10" t="s">
        <v>37</v>
      </c>
      <c r="B345" s="10" t="s">
        <v>1445</v>
      </c>
      <c r="C345" s="18" t="s">
        <v>1446</v>
      </c>
      <c r="D345" s="10" t="s">
        <v>1</v>
      </c>
    </row>
    <row r="346" spans="1:4" x14ac:dyDescent="0.25">
      <c r="A346" s="10" t="s">
        <v>37</v>
      </c>
      <c r="B346" s="10" t="s">
        <v>1447</v>
      </c>
      <c r="C346" s="18" t="s">
        <v>1448</v>
      </c>
      <c r="D346" s="10" t="s">
        <v>1</v>
      </c>
    </row>
    <row r="347" spans="1:4" x14ac:dyDescent="0.25">
      <c r="A347" s="10" t="s">
        <v>37</v>
      </c>
      <c r="B347" s="10" t="s">
        <v>1449</v>
      </c>
      <c r="C347" s="17" t="s">
        <v>1450</v>
      </c>
      <c r="D347" s="10" t="s">
        <v>1</v>
      </c>
    </row>
    <row r="348" spans="1:4" x14ac:dyDescent="0.25">
      <c r="A348" s="10" t="s">
        <v>37</v>
      </c>
      <c r="B348" s="10" t="s">
        <v>2686</v>
      </c>
      <c r="C348" s="17" t="s">
        <v>2687</v>
      </c>
      <c r="D348" s="10" t="s">
        <v>1</v>
      </c>
    </row>
    <row r="349" spans="1:4" x14ac:dyDescent="0.25">
      <c r="A349" s="10" t="s">
        <v>37</v>
      </c>
      <c r="B349" s="10" t="s">
        <v>1451</v>
      </c>
      <c r="C349" s="17" t="s">
        <v>1452</v>
      </c>
      <c r="D349" s="10" t="s">
        <v>1</v>
      </c>
    </row>
    <row r="350" spans="1:4" x14ac:dyDescent="0.25">
      <c r="A350" s="10" t="s">
        <v>37</v>
      </c>
      <c r="B350" s="10" t="s">
        <v>1453</v>
      </c>
      <c r="C350" s="17" t="s">
        <v>1454</v>
      </c>
      <c r="D350" s="10" t="s">
        <v>1</v>
      </c>
    </row>
    <row r="351" spans="1:4" x14ac:dyDescent="0.25">
      <c r="A351" s="10" t="s">
        <v>37</v>
      </c>
      <c r="B351" s="10" t="s">
        <v>1455</v>
      </c>
      <c r="C351" s="17" t="s">
        <v>1456</v>
      </c>
      <c r="D351" s="10" t="s">
        <v>1</v>
      </c>
    </row>
    <row r="352" spans="1:4" x14ac:dyDescent="0.25">
      <c r="A352" s="10" t="s">
        <v>37</v>
      </c>
      <c r="B352" s="10" t="s">
        <v>1457</v>
      </c>
      <c r="C352" s="17" t="s">
        <v>1458</v>
      </c>
      <c r="D352" s="10" t="s">
        <v>1</v>
      </c>
    </row>
    <row r="353" spans="1:4" x14ac:dyDescent="0.25">
      <c r="A353" s="10" t="s">
        <v>37</v>
      </c>
      <c r="B353" s="10" t="s">
        <v>1459</v>
      </c>
      <c r="C353" s="11" t="s">
        <v>1460</v>
      </c>
      <c r="D353" s="10" t="s">
        <v>1</v>
      </c>
    </row>
    <row r="354" spans="1:4" x14ac:dyDescent="0.25">
      <c r="A354" s="10" t="s">
        <v>37</v>
      </c>
      <c r="B354" s="10" t="s">
        <v>1461</v>
      </c>
      <c r="C354" s="17" t="s">
        <v>1462</v>
      </c>
      <c r="D354" s="10" t="s">
        <v>1</v>
      </c>
    </row>
    <row r="355" spans="1:4" x14ac:dyDescent="0.25">
      <c r="A355" s="10" t="s">
        <v>37</v>
      </c>
      <c r="B355" s="10" t="s">
        <v>1463</v>
      </c>
      <c r="C355" s="17" t="s">
        <v>1464</v>
      </c>
      <c r="D355" s="10" t="s">
        <v>1</v>
      </c>
    </row>
    <row r="356" spans="1:4" x14ac:dyDescent="0.25">
      <c r="A356" s="10" t="s">
        <v>37</v>
      </c>
      <c r="B356" s="10" t="s">
        <v>1467</v>
      </c>
      <c r="C356" s="11" t="s">
        <v>1468</v>
      </c>
      <c r="D356" s="10" t="s">
        <v>1</v>
      </c>
    </row>
    <row r="357" spans="1:4" x14ac:dyDescent="0.25">
      <c r="A357" s="10" t="s">
        <v>37</v>
      </c>
      <c r="B357" s="10" t="s">
        <v>499</v>
      </c>
      <c r="C357" s="17" t="s">
        <v>499</v>
      </c>
      <c r="D357" s="24" t="s">
        <v>2621</v>
      </c>
    </row>
    <row r="358" spans="1:4" x14ac:dyDescent="0.25">
      <c r="A358" s="10" t="s">
        <v>37</v>
      </c>
      <c r="B358" s="10" t="s">
        <v>34</v>
      </c>
      <c r="C358" s="17" t="s">
        <v>34</v>
      </c>
      <c r="D358" s="24" t="s">
        <v>2621</v>
      </c>
    </row>
    <row r="359" spans="1:4" x14ac:dyDescent="0.25">
      <c r="A359" s="10" t="s">
        <v>37</v>
      </c>
      <c r="B359" s="10" t="s">
        <v>1469</v>
      </c>
      <c r="C359" s="17" t="s">
        <v>1470</v>
      </c>
      <c r="D359" s="10" t="s">
        <v>1</v>
      </c>
    </row>
    <row r="360" spans="1:4" x14ac:dyDescent="0.25">
      <c r="A360" s="10" t="s">
        <v>37</v>
      </c>
      <c r="B360" s="10" t="s">
        <v>1471</v>
      </c>
      <c r="C360" s="11" t="s">
        <v>1472</v>
      </c>
      <c r="D360" s="10" t="s">
        <v>1</v>
      </c>
    </row>
    <row r="361" spans="1:4" x14ac:dyDescent="0.25">
      <c r="A361" s="10" t="s">
        <v>37</v>
      </c>
      <c r="B361" s="10" t="s">
        <v>497</v>
      </c>
      <c r="C361" s="17" t="s">
        <v>1473</v>
      </c>
      <c r="D361" s="10" t="s">
        <v>1</v>
      </c>
    </row>
    <row r="362" spans="1:4" x14ac:dyDescent="0.25">
      <c r="A362" s="10" t="s">
        <v>37</v>
      </c>
      <c r="B362" s="10" t="s">
        <v>567</v>
      </c>
      <c r="C362" s="17" t="s">
        <v>1474</v>
      </c>
      <c r="D362" s="10" t="s">
        <v>1</v>
      </c>
    </row>
    <row r="363" spans="1:4" x14ac:dyDescent="0.25">
      <c r="A363" s="10" t="s">
        <v>37</v>
      </c>
      <c r="B363" s="10" t="s">
        <v>1475</v>
      </c>
      <c r="C363" s="17" t="s">
        <v>1476</v>
      </c>
      <c r="D363" s="10" t="s">
        <v>1</v>
      </c>
    </row>
    <row r="364" spans="1:4" x14ac:dyDescent="0.25">
      <c r="A364" s="10" t="s">
        <v>37</v>
      </c>
      <c r="B364" s="10" t="s">
        <v>1477</v>
      </c>
      <c r="C364" s="11" t="s">
        <v>1478</v>
      </c>
      <c r="D364" s="10" t="s">
        <v>1</v>
      </c>
    </row>
    <row r="365" spans="1:4" x14ac:dyDescent="0.25">
      <c r="A365" s="10" t="s">
        <v>37</v>
      </c>
      <c r="B365" s="10" t="s">
        <v>499</v>
      </c>
      <c r="C365" s="17" t="s">
        <v>499</v>
      </c>
      <c r="D365" s="24" t="s">
        <v>2621</v>
      </c>
    </row>
    <row r="366" spans="1:4" x14ac:dyDescent="0.25">
      <c r="A366" s="10" t="s">
        <v>37</v>
      </c>
      <c r="B366" s="10" t="s">
        <v>567</v>
      </c>
      <c r="C366" s="17" t="s">
        <v>1474</v>
      </c>
      <c r="D366" s="10" t="s">
        <v>1</v>
      </c>
    </row>
    <row r="367" spans="1:4" x14ac:dyDescent="0.25">
      <c r="A367" s="10" t="s">
        <v>37</v>
      </c>
      <c r="B367" s="10" t="s">
        <v>1479</v>
      </c>
      <c r="C367" s="17" t="s">
        <v>1480</v>
      </c>
      <c r="D367" s="10" t="s">
        <v>1</v>
      </c>
    </row>
    <row r="368" spans="1:4" x14ac:dyDescent="0.25">
      <c r="A368" s="10" t="s">
        <v>37</v>
      </c>
      <c r="B368" s="10" t="s">
        <v>2688</v>
      </c>
      <c r="C368" s="11" t="s">
        <v>2689</v>
      </c>
      <c r="D368" s="10" t="s">
        <v>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zoomScale="85" zoomScaleNormal="85" workbookViewId="0">
      <selection activeCell="B211" sqref="B211"/>
    </sheetView>
  </sheetViews>
  <sheetFormatPr defaultColWidth="9.140625" defaultRowHeight="15" x14ac:dyDescent="0.25"/>
  <cols>
    <col min="1" max="1" width="13.140625" style="26" customWidth="1"/>
    <col min="2" max="2" width="99.5703125" style="26" customWidth="1"/>
    <col min="3" max="3" width="88.28515625" style="26" customWidth="1"/>
    <col min="4" max="4" width="22.85546875" style="26" bestFit="1" customWidth="1"/>
    <col min="5" max="16384" width="9.140625" style="26"/>
  </cols>
  <sheetData>
    <row r="1" spans="1:4" x14ac:dyDescent="0.25">
      <c r="A1" s="28" t="s">
        <v>0</v>
      </c>
      <c r="B1" s="2" t="s">
        <v>1481</v>
      </c>
    </row>
    <row r="2" spans="1:4" x14ac:dyDescent="0.25">
      <c r="A2" s="28" t="s">
        <v>6960</v>
      </c>
      <c r="B2" s="2" t="str">
        <f>CONCATENATE("https://xbrl.cipc.co.za/taxonomy/grap/role/",MID(B3,2,7),"/",B1)</f>
        <v>https://xbrl.cipc.co.za/taxonomy/grap/role/800.200/AnalysisOfIncomeAndExpense</v>
      </c>
    </row>
    <row r="3" spans="1:4" x14ac:dyDescent="0.25">
      <c r="A3" s="28" t="s">
        <v>6961</v>
      </c>
      <c r="B3" s="2" t="s">
        <v>2218</v>
      </c>
    </row>
    <row r="4" spans="1:4" x14ac:dyDescent="0.25">
      <c r="A4" s="29" t="s">
        <v>4</v>
      </c>
      <c r="B4" s="29" t="s">
        <v>5</v>
      </c>
      <c r="C4" s="29" t="s">
        <v>6</v>
      </c>
      <c r="D4" s="29" t="s">
        <v>2630</v>
      </c>
    </row>
    <row r="5" spans="1:4" ht="17.25" customHeight="1" x14ac:dyDescent="0.25">
      <c r="A5" s="10" t="s">
        <v>37</v>
      </c>
      <c r="B5" s="10" t="s">
        <v>1482</v>
      </c>
      <c r="C5" s="10" t="s">
        <v>1483</v>
      </c>
      <c r="D5" s="10" t="s">
        <v>1</v>
      </c>
    </row>
    <row r="6" spans="1:4" x14ac:dyDescent="0.25">
      <c r="A6" s="10" t="s">
        <v>37</v>
      </c>
      <c r="B6" s="10" t="s">
        <v>1484</v>
      </c>
      <c r="C6" s="11" t="s">
        <v>1485</v>
      </c>
      <c r="D6" s="10" t="s">
        <v>1</v>
      </c>
    </row>
    <row r="7" spans="1:4" x14ac:dyDescent="0.25">
      <c r="A7" s="10" t="s">
        <v>37</v>
      </c>
      <c r="B7" s="10" t="s">
        <v>1486</v>
      </c>
      <c r="C7" s="17" t="s">
        <v>1487</v>
      </c>
      <c r="D7" s="10" t="s">
        <v>1</v>
      </c>
    </row>
    <row r="8" spans="1:4" x14ac:dyDescent="0.25">
      <c r="A8" s="10" t="s">
        <v>37</v>
      </c>
      <c r="B8" s="10" t="s">
        <v>1488</v>
      </c>
      <c r="C8" s="18" t="s">
        <v>1489</v>
      </c>
      <c r="D8" s="10" t="s">
        <v>1</v>
      </c>
    </row>
    <row r="9" spans="1:4" x14ac:dyDescent="0.25">
      <c r="A9" s="10" t="s">
        <v>37</v>
      </c>
      <c r="B9" s="10" t="s">
        <v>1490</v>
      </c>
      <c r="C9" s="18" t="s">
        <v>1491</v>
      </c>
      <c r="D9" s="10" t="s">
        <v>1</v>
      </c>
    </row>
    <row r="10" spans="1:4" x14ac:dyDescent="0.25">
      <c r="A10" s="10" t="s">
        <v>37</v>
      </c>
      <c r="B10" s="10" t="s">
        <v>1492</v>
      </c>
      <c r="C10" s="18" t="s">
        <v>1493</v>
      </c>
      <c r="D10" s="10" t="s">
        <v>1</v>
      </c>
    </row>
    <row r="11" spans="1:4" x14ac:dyDescent="0.25">
      <c r="A11" s="10" t="s">
        <v>37</v>
      </c>
      <c r="B11" s="10" t="s">
        <v>1494</v>
      </c>
      <c r="C11" s="18" t="s">
        <v>1495</v>
      </c>
      <c r="D11" s="10" t="s">
        <v>1</v>
      </c>
    </row>
    <row r="12" spans="1:4" x14ac:dyDescent="0.25">
      <c r="A12" s="10" t="s">
        <v>37</v>
      </c>
      <c r="B12" s="10" t="s">
        <v>1496</v>
      </c>
      <c r="C12" s="18" t="s">
        <v>1497</v>
      </c>
      <c r="D12" s="10" t="s">
        <v>1</v>
      </c>
    </row>
    <row r="13" spans="1:4" x14ac:dyDescent="0.25">
      <c r="A13" s="10" t="s">
        <v>37</v>
      </c>
      <c r="B13" s="10" t="s">
        <v>1498</v>
      </c>
      <c r="C13" s="18" t="s">
        <v>1499</v>
      </c>
      <c r="D13" s="10" t="s">
        <v>1</v>
      </c>
    </row>
    <row r="14" spans="1:4" x14ac:dyDescent="0.25">
      <c r="A14" s="10" t="s">
        <v>37</v>
      </c>
      <c r="B14" s="10" t="s">
        <v>1500</v>
      </c>
      <c r="C14" s="18" t="s">
        <v>1501</v>
      </c>
      <c r="D14" s="10" t="s">
        <v>1</v>
      </c>
    </row>
    <row r="15" spans="1:4" x14ac:dyDescent="0.25">
      <c r="A15" s="10" t="s">
        <v>37</v>
      </c>
      <c r="B15" s="10" t="s">
        <v>1502</v>
      </c>
      <c r="C15" s="18" t="s">
        <v>1503</v>
      </c>
      <c r="D15" s="10" t="s">
        <v>1</v>
      </c>
    </row>
    <row r="16" spans="1:4" x14ac:dyDescent="0.25">
      <c r="A16" s="10" t="s">
        <v>37</v>
      </c>
      <c r="B16" s="10" t="s">
        <v>1504</v>
      </c>
      <c r="C16" s="18" t="s">
        <v>1505</v>
      </c>
      <c r="D16" s="10" t="s">
        <v>1</v>
      </c>
    </row>
    <row r="17" spans="1:4" x14ac:dyDescent="0.25">
      <c r="A17" s="10" t="s">
        <v>37</v>
      </c>
      <c r="B17" s="10" t="s">
        <v>1506</v>
      </c>
      <c r="C17" s="18" t="s">
        <v>1507</v>
      </c>
      <c r="D17" s="10" t="s">
        <v>1</v>
      </c>
    </row>
    <row r="18" spans="1:4" x14ac:dyDescent="0.25">
      <c r="A18" s="10" t="s">
        <v>37</v>
      </c>
      <c r="B18" s="10" t="s">
        <v>1508</v>
      </c>
      <c r="C18" s="19" t="s">
        <v>1509</v>
      </c>
      <c r="D18" s="10" t="s">
        <v>1</v>
      </c>
    </row>
    <row r="19" spans="1:4" x14ac:dyDescent="0.25">
      <c r="A19" s="10" t="s">
        <v>37</v>
      </c>
      <c r="B19" s="10" t="s">
        <v>1510</v>
      </c>
      <c r="C19" s="20" t="s">
        <v>1511</v>
      </c>
      <c r="D19" s="10" t="s">
        <v>1</v>
      </c>
    </row>
    <row r="20" spans="1:4" x14ac:dyDescent="0.25">
      <c r="A20" s="10" t="s">
        <v>37</v>
      </c>
      <c r="B20" s="10" t="s">
        <v>1512</v>
      </c>
      <c r="C20" s="20" t="s">
        <v>1513</v>
      </c>
      <c r="D20" s="10" t="s">
        <v>1</v>
      </c>
    </row>
    <row r="21" spans="1:4" x14ac:dyDescent="0.25">
      <c r="A21" s="10" t="s">
        <v>37</v>
      </c>
      <c r="B21" s="10" t="s">
        <v>1514</v>
      </c>
      <c r="C21" s="19" t="s">
        <v>1515</v>
      </c>
      <c r="D21" s="10" t="s">
        <v>1</v>
      </c>
    </row>
    <row r="22" spans="1:4" x14ac:dyDescent="0.25">
      <c r="A22" s="10" t="s">
        <v>37</v>
      </c>
      <c r="B22" s="10" t="s">
        <v>2690</v>
      </c>
      <c r="C22" s="18" t="s">
        <v>2691</v>
      </c>
      <c r="D22" s="10" t="s">
        <v>1</v>
      </c>
    </row>
    <row r="23" spans="1:4" x14ac:dyDescent="0.25">
      <c r="A23" s="10" t="s">
        <v>37</v>
      </c>
      <c r="B23" s="10" t="s">
        <v>2692</v>
      </c>
      <c r="C23" s="18" t="s">
        <v>2693</v>
      </c>
      <c r="D23" s="10" t="s">
        <v>1</v>
      </c>
    </row>
    <row r="24" spans="1:4" x14ac:dyDescent="0.25">
      <c r="A24" s="10" t="s">
        <v>37</v>
      </c>
      <c r="B24" s="10" t="s">
        <v>2694</v>
      </c>
      <c r="C24" s="18" t="s">
        <v>2695</v>
      </c>
      <c r="D24" s="10" t="s">
        <v>1</v>
      </c>
    </row>
    <row r="25" spans="1:4" x14ac:dyDescent="0.25">
      <c r="A25" s="10" t="s">
        <v>37</v>
      </c>
      <c r="B25" s="10" t="s">
        <v>2696</v>
      </c>
      <c r="C25" s="18" t="s">
        <v>2697</v>
      </c>
      <c r="D25" s="10" t="s">
        <v>1</v>
      </c>
    </row>
    <row r="26" spans="1:4" x14ac:dyDescent="0.25">
      <c r="A26" s="10" t="s">
        <v>37</v>
      </c>
      <c r="B26" s="10" t="s">
        <v>1516</v>
      </c>
      <c r="C26" s="17" t="s">
        <v>1517</v>
      </c>
      <c r="D26" s="10" t="s">
        <v>1</v>
      </c>
    </row>
    <row r="27" spans="1:4" x14ac:dyDescent="0.25">
      <c r="A27" s="10" t="s">
        <v>37</v>
      </c>
      <c r="B27" s="10" t="s">
        <v>1518</v>
      </c>
      <c r="C27" s="18" t="s">
        <v>1519</v>
      </c>
      <c r="D27" s="10" t="s">
        <v>1</v>
      </c>
    </row>
    <row r="28" spans="1:4" x14ac:dyDescent="0.25">
      <c r="A28" s="10" t="s">
        <v>37</v>
      </c>
      <c r="B28" s="10" t="s">
        <v>1520</v>
      </c>
      <c r="C28" s="19" t="s">
        <v>1521</v>
      </c>
      <c r="D28" s="10" t="s">
        <v>1</v>
      </c>
    </row>
    <row r="29" spans="1:4" x14ac:dyDescent="0.25">
      <c r="A29" s="10" t="s">
        <v>37</v>
      </c>
      <c r="B29" s="10" t="s">
        <v>1522</v>
      </c>
      <c r="C29" s="20" t="s">
        <v>1523</v>
      </c>
      <c r="D29" s="10" t="s">
        <v>1</v>
      </c>
    </row>
    <row r="30" spans="1:4" x14ac:dyDescent="0.25">
      <c r="A30" s="10" t="s">
        <v>37</v>
      </c>
      <c r="B30" s="10" t="s">
        <v>1524</v>
      </c>
      <c r="C30" s="20" t="s">
        <v>1525</v>
      </c>
      <c r="D30" s="10" t="s">
        <v>1</v>
      </c>
    </row>
    <row r="31" spans="1:4" x14ac:dyDescent="0.25">
      <c r="A31" s="10" t="s">
        <v>37</v>
      </c>
      <c r="B31" s="10" t="s">
        <v>1526</v>
      </c>
      <c r="C31" s="19" t="s">
        <v>1527</v>
      </c>
      <c r="D31" s="10" t="s">
        <v>1</v>
      </c>
    </row>
    <row r="32" spans="1:4" x14ac:dyDescent="0.25">
      <c r="A32" s="10" t="s">
        <v>37</v>
      </c>
      <c r="B32" s="10" t="s">
        <v>1528</v>
      </c>
      <c r="C32" s="20" t="s">
        <v>1529</v>
      </c>
      <c r="D32" s="10" t="s">
        <v>1</v>
      </c>
    </row>
    <row r="33" spans="1:4" x14ac:dyDescent="0.25">
      <c r="A33" s="10" t="s">
        <v>37</v>
      </c>
      <c r="B33" s="10" t="s">
        <v>1530</v>
      </c>
      <c r="C33" s="20" t="s">
        <v>1531</v>
      </c>
      <c r="D33" s="10" t="s">
        <v>1</v>
      </c>
    </row>
    <row r="34" spans="1:4" x14ac:dyDescent="0.25">
      <c r="A34" s="10" t="s">
        <v>37</v>
      </c>
      <c r="B34" s="10" t="s">
        <v>1532</v>
      </c>
      <c r="C34" s="20" t="s">
        <v>1533</v>
      </c>
      <c r="D34" s="10" t="s">
        <v>1</v>
      </c>
    </row>
    <row r="35" spans="1:4" x14ac:dyDescent="0.25">
      <c r="A35" s="10" t="s">
        <v>37</v>
      </c>
      <c r="B35" s="10" t="s">
        <v>1534</v>
      </c>
      <c r="C35" s="19" t="s">
        <v>1535</v>
      </c>
      <c r="D35" s="10" t="s">
        <v>1</v>
      </c>
    </row>
    <row r="36" spans="1:4" x14ac:dyDescent="0.25">
      <c r="A36" s="10" t="s">
        <v>37</v>
      </c>
      <c r="B36" s="10" t="s">
        <v>1536</v>
      </c>
      <c r="C36" s="19" t="s">
        <v>1537</v>
      </c>
      <c r="D36" s="10" t="s">
        <v>1</v>
      </c>
    </row>
    <row r="37" spans="1:4" ht="14.25" customHeight="1" x14ac:dyDescent="0.25">
      <c r="A37" s="10" t="s">
        <v>37</v>
      </c>
      <c r="B37" s="10" t="s">
        <v>1538</v>
      </c>
      <c r="C37" s="19" t="s">
        <v>1539</v>
      </c>
      <c r="D37" s="10" t="s">
        <v>1</v>
      </c>
    </row>
    <row r="38" spans="1:4" x14ac:dyDescent="0.25">
      <c r="A38" s="10" t="s">
        <v>37</v>
      </c>
      <c r="B38" s="10" t="s">
        <v>1540</v>
      </c>
      <c r="C38" s="18" t="s">
        <v>1541</v>
      </c>
      <c r="D38" s="10" t="s">
        <v>1</v>
      </c>
    </row>
    <row r="39" spans="1:4" x14ac:dyDescent="0.25">
      <c r="A39" s="10" t="s">
        <v>37</v>
      </c>
      <c r="B39" s="10" t="s">
        <v>1542</v>
      </c>
      <c r="C39" s="19" t="s">
        <v>1543</v>
      </c>
      <c r="D39" s="10" t="s">
        <v>1</v>
      </c>
    </row>
    <row r="40" spans="1:4" x14ac:dyDescent="0.25">
      <c r="A40" s="10" t="s">
        <v>37</v>
      </c>
      <c r="B40" s="10" t="s">
        <v>1544</v>
      </c>
      <c r="C40" s="19" t="s">
        <v>1545</v>
      </c>
      <c r="D40" s="10" t="s">
        <v>1</v>
      </c>
    </row>
    <row r="41" spans="1:4" x14ac:dyDescent="0.25">
      <c r="A41" s="10" t="s">
        <v>37</v>
      </c>
      <c r="B41" s="10" t="s">
        <v>1546</v>
      </c>
      <c r="C41" s="18" t="s">
        <v>1547</v>
      </c>
      <c r="D41" s="10" t="s">
        <v>1</v>
      </c>
    </row>
    <row r="42" spans="1:4" x14ac:dyDescent="0.25">
      <c r="A42" s="10" t="s">
        <v>37</v>
      </c>
      <c r="B42" s="10" t="s">
        <v>1548</v>
      </c>
      <c r="C42" s="18" t="s">
        <v>1549</v>
      </c>
      <c r="D42" s="10" t="s">
        <v>1</v>
      </c>
    </row>
    <row r="43" spans="1:4" x14ac:dyDescent="0.25">
      <c r="A43" s="10" t="s">
        <v>37</v>
      </c>
      <c r="B43" s="10" t="s">
        <v>1550</v>
      </c>
      <c r="C43" s="18" t="s">
        <v>1551</v>
      </c>
      <c r="D43" s="10" t="s">
        <v>1</v>
      </c>
    </row>
    <row r="44" spans="1:4" x14ac:dyDescent="0.25">
      <c r="A44" s="10" t="s">
        <v>37</v>
      </c>
      <c r="B44" s="10" t="s">
        <v>1552</v>
      </c>
      <c r="C44" s="19" t="s">
        <v>1553</v>
      </c>
      <c r="D44" s="10" t="s">
        <v>1</v>
      </c>
    </row>
    <row r="45" spans="1:4" x14ac:dyDescent="0.25">
      <c r="A45" s="10" t="s">
        <v>37</v>
      </c>
      <c r="B45" s="10" t="s">
        <v>1554</v>
      </c>
      <c r="C45" s="19" t="s">
        <v>1555</v>
      </c>
      <c r="D45" s="10" t="s">
        <v>1</v>
      </c>
    </row>
    <row r="46" spans="1:4" x14ac:dyDescent="0.25">
      <c r="A46" s="10" t="s">
        <v>37</v>
      </c>
      <c r="B46" s="10" t="s">
        <v>2698</v>
      </c>
      <c r="C46" s="18" t="s">
        <v>2699</v>
      </c>
      <c r="D46" s="10" t="s">
        <v>1</v>
      </c>
    </row>
    <row r="47" spans="1:4" x14ac:dyDescent="0.25">
      <c r="A47" s="10" t="s">
        <v>37</v>
      </c>
      <c r="B47" s="10" t="s">
        <v>2700</v>
      </c>
      <c r="C47" s="19" t="s">
        <v>2701</v>
      </c>
      <c r="D47" s="10" t="s">
        <v>1</v>
      </c>
    </row>
    <row r="48" spans="1:4" x14ac:dyDescent="0.25">
      <c r="A48" s="10" t="s">
        <v>37</v>
      </c>
      <c r="B48" s="10" t="s">
        <v>2702</v>
      </c>
      <c r="C48" s="18" t="s">
        <v>2703</v>
      </c>
      <c r="D48" s="10" t="s">
        <v>1</v>
      </c>
    </row>
    <row r="49" spans="1:4" x14ac:dyDescent="0.25">
      <c r="A49" s="10" t="s">
        <v>37</v>
      </c>
      <c r="B49" s="10" t="s">
        <v>1556</v>
      </c>
      <c r="C49" s="17" t="s">
        <v>1557</v>
      </c>
      <c r="D49" s="10" t="s">
        <v>1</v>
      </c>
    </row>
    <row r="50" spans="1:4" x14ac:dyDescent="0.25">
      <c r="A50" s="10" t="s">
        <v>37</v>
      </c>
      <c r="B50" s="10" t="s">
        <v>1558</v>
      </c>
      <c r="C50" s="17" t="s">
        <v>1559</v>
      </c>
      <c r="D50" s="10" t="s">
        <v>1</v>
      </c>
    </row>
    <row r="51" spans="1:4" x14ac:dyDescent="0.25">
      <c r="A51" s="10" t="s">
        <v>37</v>
      </c>
      <c r="B51" s="10" t="s">
        <v>1562</v>
      </c>
      <c r="C51" s="17" t="s">
        <v>1563</v>
      </c>
      <c r="D51" s="10" t="s">
        <v>1</v>
      </c>
    </row>
    <row r="52" spans="1:4" x14ac:dyDescent="0.25">
      <c r="A52" s="10" t="s">
        <v>37</v>
      </c>
      <c r="B52" s="10" t="s">
        <v>1564</v>
      </c>
      <c r="C52" s="17" t="s">
        <v>1565</v>
      </c>
      <c r="D52" s="10" t="s">
        <v>1</v>
      </c>
    </row>
    <row r="53" spans="1:4" x14ac:dyDescent="0.25">
      <c r="A53" s="10" t="s">
        <v>37</v>
      </c>
      <c r="B53" s="10" t="s">
        <v>36</v>
      </c>
      <c r="C53" s="17" t="s">
        <v>1566</v>
      </c>
      <c r="D53" s="24" t="s">
        <v>2621</v>
      </c>
    </row>
    <row r="54" spans="1:4" x14ac:dyDescent="0.25">
      <c r="A54" s="10" t="s">
        <v>37</v>
      </c>
      <c r="B54" s="10" t="s">
        <v>1567</v>
      </c>
      <c r="C54" s="11" t="s">
        <v>1568</v>
      </c>
      <c r="D54" s="10" t="s">
        <v>1</v>
      </c>
    </row>
    <row r="55" spans="1:4" x14ac:dyDescent="0.25">
      <c r="A55" s="10" t="s">
        <v>37</v>
      </c>
      <c r="B55" s="10" t="s">
        <v>1569</v>
      </c>
      <c r="C55" s="17" t="s">
        <v>1570</v>
      </c>
      <c r="D55" s="10" t="s">
        <v>1</v>
      </c>
    </row>
    <row r="56" spans="1:4" x14ac:dyDescent="0.25">
      <c r="A56" s="10" t="s">
        <v>37</v>
      </c>
      <c r="B56" s="10" t="s">
        <v>1571</v>
      </c>
      <c r="C56" s="18" t="s">
        <v>1572</v>
      </c>
      <c r="D56" s="10" t="s">
        <v>1</v>
      </c>
    </row>
    <row r="57" spans="1:4" x14ac:dyDescent="0.25">
      <c r="A57" s="10" t="s">
        <v>37</v>
      </c>
      <c r="B57" s="10" t="s">
        <v>1573</v>
      </c>
      <c r="C57" s="18" t="s">
        <v>1574</v>
      </c>
      <c r="D57" s="10" t="s">
        <v>1</v>
      </c>
    </row>
    <row r="58" spans="1:4" x14ac:dyDescent="0.25">
      <c r="A58" s="10" t="s">
        <v>37</v>
      </c>
      <c r="B58" s="10" t="s">
        <v>1575</v>
      </c>
      <c r="C58" s="18" t="s">
        <v>1576</v>
      </c>
      <c r="D58" s="10" t="s">
        <v>1</v>
      </c>
    </row>
    <row r="59" spans="1:4" x14ac:dyDescent="0.25">
      <c r="A59" s="10" t="s">
        <v>37</v>
      </c>
      <c r="B59" s="10" t="s">
        <v>1577</v>
      </c>
      <c r="C59" s="17" t="s">
        <v>1578</v>
      </c>
      <c r="D59" s="10" t="s">
        <v>1</v>
      </c>
    </row>
    <row r="60" spans="1:4" x14ac:dyDescent="0.25">
      <c r="A60" s="10" t="s">
        <v>37</v>
      </c>
      <c r="B60" s="10" t="s">
        <v>1579</v>
      </c>
      <c r="C60" s="18" t="s">
        <v>1580</v>
      </c>
      <c r="D60" s="10" t="s">
        <v>1</v>
      </c>
    </row>
    <row r="61" spans="1:4" x14ac:dyDescent="0.25">
      <c r="A61" s="10" t="s">
        <v>37</v>
      </c>
      <c r="B61" s="10" t="s">
        <v>1581</v>
      </c>
      <c r="C61" s="18" t="s">
        <v>1582</v>
      </c>
      <c r="D61" s="10" t="s">
        <v>1</v>
      </c>
    </row>
    <row r="62" spans="1:4" x14ac:dyDescent="0.25">
      <c r="A62" s="10" t="s">
        <v>37</v>
      </c>
      <c r="B62" s="10" t="s">
        <v>1583</v>
      </c>
      <c r="C62" s="18" t="s">
        <v>1584</v>
      </c>
      <c r="D62" s="10" t="s">
        <v>1</v>
      </c>
    </row>
    <row r="63" spans="1:4" x14ac:dyDescent="0.25">
      <c r="A63" s="10" t="s">
        <v>37</v>
      </c>
      <c r="B63" s="10" t="s">
        <v>1585</v>
      </c>
      <c r="C63" s="17" t="s">
        <v>1586</v>
      </c>
      <c r="D63" s="10" t="s">
        <v>1</v>
      </c>
    </row>
    <row r="64" spans="1:4" x14ac:dyDescent="0.25">
      <c r="A64" s="10" t="s">
        <v>37</v>
      </c>
      <c r="B64" s="10" t="s">
        <v>1587</v>
      </c>
      <c r="C64" s="18" t="s">
        <v>1588</v>
      </c>
      <c r="D64" s="10" t="s">
        <v>1</v>
      </c>
    </row>
    <row r="65" spans="1:4" x14ac:dyDescent="0.25">
      <c r="A65" s="10" t="s">
        <v>37</v>
      </c>
      <c r="B65" s="10" t="s">
        <v>1589</v>
      </c>
      <c r="C65" s="18" t="s">
        <v>1590</v>
      </c>
      <c r="D65" s="10" t="s">
        <v>1</v>
      </c>
    </row>
    <row r="66" spans="1:4" x14ac:dyDescent="0.25">
      <c r="A66" s="10" t="s">
        <v>37</v>
      </c>
      <c r="B66" s="10" t="s">
        <v>1591</v>
      </c>
      <c r="C66" s="18" t="s">
        <v>1592</v>
      </c>
      <c r="D66" s="10" t="s">
        <v>1</v>
      </c>
    </row>
    <row r="67" spans="1:4" x14ac:dyDescent="0.25">
      <c r="A67" s="10" t="s">
        <v>37</v>
      </c>
      <c r="B67" s="10" t="s">
        <v>2704</v>
      </c>
      <c r="C67" s="17" t="s">
        <v>2705</v>
      </c>
      <c r="D67" s="10" t="s">
        <v>1</v>
      </c>
    </row>
    <row r="68" spans="1:4" x14ac:dyDescent="0.25">
      <c r="A68" s="10" t="s">
        <v>37</v>
      </c>
      <c r="B68" s="10" t="s">
        <v>2706</v>
      </c>
      <c r="C68" s="18" t="s">
        <v>2707</v>
      </c>
      <c r="D68" s="10" t="s">
        <v>1</v>
      </c>
    </row>
    <row r="69" spans="1:4" x14ac:dyDescent="0.25">
      <c r="A69" s="10" t="s">
        <v>37</v>
      </c>
      <c r="B69" s="10" t="s">
        <v>2708</v>
      </c>
      <c r="C69" s="18" t="s">
        <v>2709</v>
      </c>
      <c r="D69" s="10" t="s">
        <v>1</v>
      </c>
    </row>
    <row r="70" spans="1:4" x14ac:dyDescent="0.25">
      <c r="A70" s="10" t="s">
        <v>37</v>
      </c>
      <c r="B70" s="10" t="s">
        <v>2710</v>
      </c>
      <c r="C70" s="18" t="s">
        <v>2711</v>
      </c>
      <c r="D70" s="10" t="s">
        <v>1</v>
      </c>
    </row>
    <row r="71" spans="1:4" x14ac:dyDescent="0.25">
      <c r="A71" s="10" t="s">
        <v>37</v>
      </c>
      <c r="B71" s="10" t="s">
        <v>2712</v>
      </c>
      <c r="C71" s="17" t="s">
        <v>2713</v>
      </c>
      <c r="D71" s="10" t="s">
        <v>1</v>
      </c>
    </row>
    <row r="72" spans="1:4" x14ac:dyDescent="0.25">
      <c r="A72" s="10" t="s">
        <v>37</v>
      </c>
      <c r="B72" s="10" t="s">
        <v>1593</v>
      </c>
      <c r="C72" s="17" t="s">
        <v>1594</v>
      </c>
      <c r="D72" s="10" t="s">
        <v>1</v>
      </c>
    </row>
    <row r="73" spans="1:4" x14ac:dyDescent="0.25">
      <c r="A73" s="10" t="s">
        <v>37</v>
      </c>
      <c r="B73" s="10" t="s">
        <v>1595</v>
      </c>
      <c r="C73" s="17" t="s">
        <v>1596</v>
      </c>
      <c r="D73" s="10" t="s">
        <v>1</v>
      </c>
    </row>
    <row r="74" spans="1:4" x14ac:dyDescent="0.25">
      <c r="A74" s="10" t="s">
        <v>37</v>
      </c>
      <c r="B74" s="10" t="s">
        <v>1597</v>
      </c>
      <c r="C74" s="17" t="s">
        <v>1598</v>
      </c>
      <c r="D74" s="10" t="s">
        <v>1</v>
      </c>
    </row>
    <row r="75" spans="1:4" x14ac:dyDescent="0.25">
      <c r="A75" s="10" t="s">
        <v>37</v>
      </c>
      <c r="B75" s="10" t="s">
        <v>1599</v>
      </c>
      <c r="C75" s="18" t="s">
        <v>1600</v>
      </c>
      <c r="D75" s="10" t="s">
        <v>1</v>
      </c>
    </row>
    <row r="76" spans="1:4" x14ac:dyDescent="0.25">
      <c r="A76" s="10" t="s">
        <v>37</v>
      </c>
      <c r="B76" s="10" t="s">
        <v>1601</v>
      </c>
      <c r="C76" s="18" t="s">
        <v>1602</v>
      </c>
      <c r="D76" s="10" t="s">
        <v>1</v>
      </c>
    </row>
    <row r="77" spans="1:4" x14ac:dyDescent="0.25">
      <c r="A77" s="10" t="s">
        <v>37</v>
      </c>
      <c r="B77" s="10" t="s">
        <v>1603</v>
      </c>
      <c r="C77" s="18" t="s">
        <v>1604</v>
      </c>
      <c r="D77" s="10" t="s">
        <v>1</v>
      </c>
    </row>
    <row r="78" spans="1:4" x14ac:dyDescent="0.25">
      <c r="A78" s="10" t="s">
        <v>37</v>
      </c>
      <c r="B78" s="10" t="s">
        <v>1605</v>
      </c>
      <c r="C78" s="17" t="s">
        <v>1606</v>
      </c>
      <c r="D78" s="10" t="s">
        <v>1</v>
      </c>
    </row>
    <row r="79" spans="1:4" x14ac:dyDescent="0.25">
      <c r="A79" s="10" t="s">
        <v>37</v>
      </c>
      <c r="B79" s="10" t="s">
        <v>1607</v>
      </c>
      <c r="C79" s="18" t="s">
        <v>1608</v>
      </c>
      <c r="D79" s="10" t="s">
        <v>1</v>
      </c>
    </row>
    <row r="80" spans="1:4" x14ac:dyDescent="0.25">
      <c r="A80" s="10" t="s">
        <v>37</v>
      </c>
      <c r="B80" s="10" t="s">
        <v>1609</v>
      </c>
      <c r="C80" s="18" t="s">
        <v>1610</v>
      </c>
      <c r="D80" s="10" t="s">
        <v>1</v>
      </c>
    </row>
    <row r="81" spans="1:4" x14ac:dyDescent="0.25">
      <c r="A81" s="10" t="s">
        <v>37</v>
      </c>
      <c r="B81" s="10" t="s">
        <v>1611</v>
      </c>
      <c r="C81" s="18" t="s">
        <v>1612</v>
      </c>
      <c r="D81" s="10" t="s">
        <v>1</v>
      </c>
    </row>
    <row r="82" spans="1:4" x14ac:dyDescent="0.25">
      <c r="A82" s="10" t="s">
        <v>37</v>
      </c>
      <c r="B82" s="10" t="s">
        <v>1613</v>
      </c>
      <c r="C82" s="17" t="s">
        <v>1614</v>
      </c>
      <c r="D82" s="10" t="s">
        <v>1</v>
      </c>
    </row>
    <row r="83" spans="1:4" x14ac:dyDescent="0.25">
      <c r="A83" s="10" t="s">
        <v>37</v>
      </c>
      <c r="B83" s="10" t="s">
        <v>1615</v>
      </c>
      <c r="C83" s="18" t="s">
        <v>1616</v>
      </c>
      <c r="D83" s="10" t="s">
        <v>1</v>
      </c>
    </row>
    <row r="84" spans="1:4" x14ac:dyDescent="0.25">
      <c r="A84" s="10" t="s">
        <v>37</v>
      </c>
      <c r="B84" s="10" t="s">
        <v>1617</v>
      </c>
      <c r="C84" s="18" t="s">
        <v>1618</v>
      </c>
      <c r="D84" s="10" t="s">
        <v>1</v>
      </c>
    </row>
    <row r="85" spans="1:4" x14ac:dyDescent="0.25">
      <c r="A85" s="10" t="s">
        <v>37</v>
      </c>
      <c r="B85" s="10" t="s">
        <v>1619</v>
      </c>
      <c r="C85" s="18" t="s">
        <v>1620</v>
      </c>
      <c r="D85" s="10" t="s">
        <v>1</v>
      </c>
    </row>
    <row r="86" spans="1:4" x14ac:dyDescent="0.25">
      <c r="A86" s="10" t="s">
        <v>37</v>
      </c>
      <c r="B86" s="10" t="s">
        <v>1621</v>
      </c>
      <c r="C86" s="17" t="s">
        <v>1622</v>
      </c>
      <c r="D86" s="10" t="s">
        <v>1</v>
      </c>
    </row>
    <row r="87" spans="1:4" x14ac:dyDescent="0.25">
      <c r="A87" s="10" t="s">
        <v>37</v>
      </c>
      <c r="B87" s="10" t="s">
        <v>1623</v>
      </c>
      <c r="C87" s="18" t="s">
        <v>1624</v>
      </c>
      <c r="D87" s="10" t="s">
        <v>1</v>
      </c>
    </row>
    <row r="88" spans="1:4" x14ac:dyDescent="0.25">
      <c r="A88" s="10" t="s">
        <v>37</v>
      </c>
      <c r="B88" s="10" t="s">
        <v>1625</v>
      </c>
      <c r="C88" s="18" t="s">
        <v>1626</v>
      </c>
      <c r="D88" s="10" t="s">
        <v>1</v>
      </c>
    </row>
    <row r="89" spans="1:4" x14ac:dyDescent="0.25">
      <c r="A89" s="10" t="s">
        <v>37</v>
      </c>
      <c r="B89" s="10" t="s">
        <v>1627</v>
      </c>
      <c r="C89" s="18" t="s">
        <v>1628</v>
      </c>
      <c r="D89" s="10" t="s">
        <v>1</v>
      </c>
    </row>
    <row r="90" spans="1:4" x14ac:dyDescent="0.25">
      <c r="A90" s="10" t="s">
        <v>37</v>
      </c>
      <c r="B90" s="10" t="s">
        <v>1629</v>
      </c>
      <c r="C90" s="17" t="s">
        <v>1630</v>
      </c>
      <c r="D90" s="10" t="s">
        <v>1</v>
      </c>
    </row>
    <row r="91" spans="1:4" x14ac:dyDescent="0.25">
      <c r="A91" s="10" t="s">
        <v>37</v>
      </c>
      <c r="B91" s="10" t="s">
        <v>1631</v>
      </c>
      <c r="C91" s="17" t="s">
        <v>1632</v>
      </c>
      <c r="D91" s="10" t="s">
        <v>1</v>
      </c>
    </row>
    <row r="92" spans="1:4" x14ac:dyDescent="0.25">
      <c r="A92" s="10" t="s">
        <v>37</v>
      </c>
      <c r="B92" s="10" t="s">
        <v>1633</v>
      </c>
      <c r="C92" s="17" t="s">
        <v>1634</v>
      </c>
      <c r="D92" s="10" t="s">
        <v>1</v>
      </c>
    </row>
    <row r="93" spans="1:4" x14ac:dyDescent="0.25">
      <c r="A93" s="10" t="s">
        <v>37</v>
      </c>
      <c r="B93" s="10" t="s">
        <v>1635</v>
      </c>
      <c r="C93" s="18" t="s">
        <v>1636</v>
      </c>
      <c r="D93" s="10" t="s">
        <v>1</v>
      </c>
    </row>
    <row r="94" spans="1:4" x14ac:dyDescent="0.25">
      <c r="A94" s="10" t="s">
        <v>37</v>
      </c>
      <c r="B94" s="10" t="s">
        <v>1637</v>
      </c>
      <c r="C94" s="18" t="s">
        <v>1638</v>
      </c>
      <c r="D94" s="10" t="s">
        <v>1</v>
      </c>
    </row>
    <row r="95" spans="1:4" x14ac:dyDescent="0.25">
      <c r="A95" s="10" t="s">
        <v>37</v>
      </c>
      <c r="B95" s="10" t="s">
        <v>1639</v>
      </c>
      <c r="C95" s="18" t="s">
        <v>1640</v>
      </c>
      <c r="D95" s="10" t="s">
        <v>1</v>
      </c>
    </row>
    <row r="96" spans="1:4" x14ac:dyDescent="0.25">
      <c r="A96" s="10" t="s">
        <v>37</v>
      </c>
      <c r="B96" s="10" t="s">
        <v>1641</v>
      </c>
      <c r="C96" s="17" t="s">
        <v>1642</v>
      </c>
      <c r="D96" s="10" t="s">
        <v>1</v>
      </c>
    </row>
    <row r="97" spans="1:4" x14ac:dyDescent="0.25">
      <c r="A97" s="10" t="s">
        <v>7660</v>
      </c>
      <c r="B97" s="10" t="s">
        <v>7877</v>
      </c>
      <c r="C97" s="17" t="str">
        <f>VLOOKUP(B97,Concepts!$C:$S,13,FALSE)</f>
        <v>Impairment of cash-generating assets</v>
      </c>
      <c r="D97" s="10" t="s">
        <v>1</v>
      </c>
    </row>
    <row r="98" spans="1:4" x14ac:dyDescent="0.25">
      <c r="A98" s="10" t="s">
        <v>7660</v>
      </c>
      <c r="B98" s="10" t="s">
        <v>7878</v>
      </c>
      <c r="C98" s="17" t="str">
        <f>VLOOKUP(B98,Concepts!$C:$S,13,FALSE)</f>
        <v>Impairment of non-cash-generating assets</v>
      </c>
      <c r="D98" s="10" t="s">
        <v>1</v>
      </c>
    </row>
    <row r="99" spans="1:4" x14ac:dyDescent="0.25">
      <c r="A99" s="10" t="s">
        <v>7660</v>
      </c>
      <c r="B99" s="10" t="s">
        <v>7677</v>
      </c>
      <c r="C99" s="17" t="str">
        <f>VLOOKUP(B99,Concepts!$C:$S,13,FALSE)</f>
        <v>Impairment of statutory receivables from exchange transactions</v>
      </c>
      <c r="D99" s="10" t="s">
        <v>1</v>
      </c>
    </row>
    <row r="100" spans="1:4" x14ac:dyDescent="0.25">
      <c r="A100" s="10" t="s">
        <v>7660</v>
      </c>
      <c r="B100" s="10" t="s">
        <v>7879</v>
      </c>
      <c r="C100" s="17" t="str">
        <f>VLOOKUP(B100,Concepts!$C:$S,13,FALSE)</f>
        <v>Impairment of statutory receivables from non-exchange transactions</v>
      </c>
      <c r="D100" s="10" t="s">
        <v>1</v>
      </c>
    </row>
    <row r="101" spans="1:4" x14ac:dyDescent="0.25">
      <c r="A101" s="10" t="s">
        <v>37</v>
      </c>
      <c r="B101" s="10" t="s">
        <v>1643</v>
      </c>
      <c r="C101" s="17" t="s">
        <v>1644</v>
      </c>
      <c r="D101" s="10" t="s">
        <v>1</v>
      </c>
    </row>
    <row r="102" spans="1:4" x14ac:dyDescent="0.25">
      <c r="A102" s="10" t="s">
        <v>37</v>
      </c>
      <c r="B102" s="10" t="s">
        <v>1645</v>
      </c>
      <c r="C102" s="17" t="s">
        <v>1646</v>
      </c>
      <c r="D102" s="10" t="s">
        <v>1</v>
      </c>
    </row>
    <row r="103" spans="1:4" x14ac:dyDescent="0.25">
      <c r="A103" s="10" t="s">
        <v>37</v>
      </c>
      <c r="B103" s="10" t="s">
        <v>1647</v>
      </c>
      <c r="C103" s="17" t="s">
        <v>1648</v>
      </c>
      <c r="D103" s="10" t="s">
        <v>1</v>
      </c>
    </row>
    <row r="104" spans="1:4" x14ac:dyDescent="0.25">
      <c r="A104" s="10" t="s">
        <v>437</v>
      </c>
      <c r="B104" s="10" t="s">
        <v>7174</v>
      </c>
      <c r="C104" s="17" t="str">
        <f>VLOOKUP(B104,Concepts!$C:$S,13,FALSE)</f>
        <v>Income from investment management and life insurance</v>
      </c>
      <c r="D104" s="10" t="s">
        <v>1</v>
      </c>
    </row>
    <row r="105" spans="1:4" x14ac:dyDescent="0.25">
      <c r="A105" s="10" t="s">
        <v>437</v>
      </c>
      <c r="B105" s="10" t="s">
        <v>7177</v>
      </c>
      <c r="C105" s="17" t="str">
        <f>VLOOKUP(B105,Concepts!$C:$S,13,FALSE)</f>
        <v>Investment management and service fee income and gains</v>
      </c>
      <c r="D105" s="10" t="s">
        <v>1</v>
      </c>
    </row>
    <row r="106" spans="1:4" x14ac:dyDescent="0.25">
      <c r="A106" s="10" t="s">
        <v>437</v>
      </c>
      <c r="B106" s="10" t="s">
        <v>7175</v>
      </c>
      <c r="C106" s="17" t="str">
        <f>VLOOKUP(B106,Concepts!$C:$S,13,FALSE)</f>
        <v>Insurance premiums received</v>
      </c>
      <c r="D106" s="10" t="s">
        <v>1</v>
      </c>
    </row>
    <row r="107" spans="1:4" x14ac:dyDescent="0.25">
      <c r="A107" s="10" t="s">
        <v>437</v>
      </c>
      <c r="B107" s="10" t="s">
        <v>7176</v>
      </c>
      <c r="C107" s="17" t="str">
        <f>VLOOKUP(B107,Concepts!$C:$S,13,FALSE)</f>
        <v>Insurance benefits and claims paid</v>
      </c>
      <c r="D107" s="10" t="s">
        <v>1</v>
      </c>
    </row>
    <row r="108" spans="1:4" x14ac:dyDescent="0.25">
      <c r="A108" s="10" t="s">
        <v>437</v>
      </c>
      <c r="B108" s="10" t="s">
        <v>7181</v>
      </c>
      <c r="C108" s="17" t="str">
        <f>VLOOKUP(B108,Concepts!$C:$S,13,FALSE)</f>
        <v>Insurance benefits and/or claims</v>
      </c>
      <c r="D108" s="10" t="s">
        <v>1</v>
      </c>
    </row>
    <row r="109" spans="1:4" x14ac:dyDescent="0.25">
      <c r="A109" s="10" t="s">
        <v>437</v>
      </c>
      <c r="B109" s="10" t="s">
        <v>7173</v>
      </c>
      <c r="C109" s="17" t="str">
        <f>VLOOKUP(B109,Concepts!$C:$S,13,FALSE)</f>
        <v>Other gains and losses on financial instruments</v>
      </c>
      <c r="D109" s="10" t="s">
        <v>1</v>
      </c>
    </row>
    <row r="110" spans="1:4" x14ac:dyDescent="0.25">
      <c r="A110" s="10" t="s">
        <v>437</v>
      </c>
      <c r="B110" s="10" t="s">
        <v>7335</v>
      </c>
      <c r="C110" s="17" t="str">
        <f>VLOOKUP(B110,Concepts!$C:$S,13,FALSE)</f>
        <v>Expected credit losses/impairments</v>
      </c>
      <c r="D110" s="10" t="s">
        <v>1</v>
      </c>
    </row>
    <row r="111" spans="1:4" x14ac:dyDescent="0.25">
      <c r="A111" s="10" t="s">
        <v>37</v>
      </c>
      <c r="B111" s="10" t="s">
        <v>1649</v>
      </c>
      <c r="C111" s="17" t="s">
        <v>1650</v>
      </c>
      <c r="D111" s="10" t="s">
        <v>1</v>
      </c>
    </row>
    <row r="112" spans="1:4" x14ac:dyDescent="0.25">
      <c r="A112" s="10" t="s">
        <v>37</v>
      </c>
      <c r="B112" s="10" t="s">
        <v>1651</v>
      </c>
      <c r="C112" s="17" t="s">
        <v>1652</v>
      </c>
      <c r="D112" s="10" t="s">
        <v>1</v>
      </c>
    </row>
    <row r="113" spans="1:4" x14ac:dyDescent="0.25">
      <c r="A113" s="10" t="s">
        <v>37</v>
      </c>
      <c r="B113" s="10" t="s">
        <v>1653</v>
      </c>
      <c r="C113" s="18" t="s">
        <v>1654</v>
      </c>
      <c r="D113" s="10" t="s">
        <v>1</v>
      </c>
    </row>
    <row r="114" spans="1:4" x14ac:dyDescent="0.25">
      <c r="A114" s="10" t="s">
        <v>37</v>
      </c>
      <c r="B114" s="10" t="s">
        <v>1655</v>
      </c>
      <c r="C114" s="18" t="s">
        <v>1656</v>
      </c>
      <c r="D114" s="10" t="s">
        <v>1</v>
      </c>
    </row>
    <row r="115" spans="1:4" x14ac:dyDescent="0.25">
      <c r="A115" s="10" t="s">
        <v>37</v>
      </c>
      <c r="B115" s="10" t="s">
        <v>1657</v>
      </c>
      <c r="C115" s="18" t="s">
        <v>1658</v>
      </c>
      <c r="D115" s="10" t="s">
        <v>1</v>
      </c>
    </row>
    <row r="116" spans="1:4" x14ac:dyDescent="0.25">
      <c r="A116" s="10" t="s">
        <v>37</v>
      </c>
      <c r="B116" s="10" t="s">
        <v>1659</v>
      </c>
      <c r="C116" s="18" t="s">
        <v>1660</v>
      </c>
      <c r="D116" s="10" t="s">
        <v>1</v>
      </c>
    </row>
    <row r="117" spans="1:4" x14ac:dyDescent="0.25">
      <c r="A117" s="10" t="s">
        <v>37</v>
      </c>
      <c r="B117" s="10" t="s">
        <v>1661</v>
      </c>
      <c r="C117" s="18" t="s">
        <v>1662</v>
      </c>
      <c r="D117" s="10" t="s">
        <v>1</v>
      </c>
    </row>
    <row r="118" spans="1:4" x14ac:dyDescent="0.25">
      <c r="A118" s="10" t="s">
        <v>37</v>
      </c>
      <c r="B118" s="10" t="s">
        <v>1663</v>
      </c>
      <c r="C118" s="18" t="s">
        <v>1664</v>
      </c>
      <c r="D118" s="10" t="s">
        <v>1</v>
      </c>
    </row>
    <row r="119" spans="1:4" x14ac:dyDescent="0.25">
      <c r="A119" s="10" t="s">
        <v>37</v>
      </c>
      <c r="B119" s="10" t="s">
        <v>1665</v>
      </c>
      <c r="C119" s="18" t="s">
        <v>1666</v>
      </c>
      <c r="D119" s="10" t="s">
        <v>1</v>
      </c>
    </row>
    <row r="120" spans="1:4" x14ac:dyDescent="0.25">
      <c r="A120" s="10" t="s">
        <v>37</v>
      </c>
      <c r="B120" s="10" t="s">
        <v>1667</v>
      </c>
      <c r="C120" s="18" t="s">
        <v>1668</v>
      </c>
      <c r="D120" s="10" t="s">
        <v>1</v>
      </c>
    </row>
    <row r="121" spans="1:4" x14ac:dyDescent="0.25">
      <c r="A121" s="10" t="s">
        <v>37</v>
      </c>
      <c r="B121" s="10" t="s">
        <v>1669</v>
      </c>
      <c r="C121" s="18" t="s">
        <v>1670</v>
      </c>
      <c r="D121" s="10" t="s">
        <v>1</v>
      </c>
    </row>
    <row r="122" spans="1:4" x14ac:dyDescent="0.25">
      <c r="A122" s="10" t="s">
        <v>37</v>
      </c>
      <c r="B122" s="10" t="s">
        <v>1671</v>
      </c>
      <c r="C122" s="18" t="s">
        <v>1672</v>
      </c>
      <c r="D122" s="10" t="s">
        <v>1</v>
      </c>
    </row>
    <row r="123" spans="1:4" x14ac:dyDescent="0.25">
      <c r="A123" s="10" t="s">
        <v>37</v>
      </c>
      <c r="B123" s="10" t="s">
        <v>1673</v>
      </c>
      <c r="C123" s="18" t="s">
        <v>1674</v>
      </c>
      <c r="D123" s="10" t="s">
        <v>1</v>
      </c>
    </row>
    <row r="124" spans="1:4" x14ac:dyDescent="0.25">
      <c r="A124" s="10" t="s">
        <v>437</v>
      </c>
      <c r="B124" s="10" t="s">
        <v>7171</v>
      </c>
      <c r="C124" s="18" t="str">
        <f>VLOOKUP(B124,Concepts!$C:$S,13,FALSE)</f>
        <v>Effective interest expense</v>
      </c>
      <c r="D124" s="10" t="s">
        <v>1</v>
      </c>
    </row>
    <row r="125" spans="1:4" x14ac:dyDescent="0.25">
      <c r="A125" s="10" t="s">
        <v>437</v>
      </c>
      <c r="B125" s="10" t="s">
        <v>7170</v>
      </c>
      <c r="C125" s="18" t="str">
        <f>VLOOKUP(B125,Concepts!$C:$S,13,FALSE)</f>
        <v>Other interest expense</v>
      </c>
      <c r="D125" s="10" t="s">
        <v>1</v>
      </c>
    </row>
    <row r="126" spans="1:4" x14ac:dyDescent="0.25">
      <c r="A126" s="10" t="s">
        <v>437</v>
      </c>
      <c r="B126" s="10" t="s">
        <v>7167</v>
      </c>
      <c r="C126" s="18" t="str">
        <f>VLOOKUP(B126,Concepts!$C:$S,13,FALSE)</f>
        <v>Interest revenue, other</v>
      </c>
      <c r="D126" s="10" t="s">
        <v>1</v>
      </c>
    </row>
    <row r="127" spans="1:4" x14ac:dyDescent="0.25">
      <c r="A127" s="10" t="s">
        <v>37</v>
      </c>
      <c r="B127" s="10" t="s">
        <v>2714</v>
      </c>
      <c r="C127" s="17" t="s">
        <v>2715</v>
      </c>
      <c r="D127" s="10" t="s">
        <v>1</v>
      </c>
    </row>
    <row r="128" spans="1:4" x14ac:dyDescent="0.25">
      <c r="A128" s="10" t="s">
        <v>437</v>
      </c>
      <c r="B128" s="10" t="s">
        <v>7250</v>
      </c>
      <c r="C128" s="17" t="str">
        <f>VLOOKUP(B128,Concepts!$C:$S,13,FALSE)</f>
        <v>Non-interest income from contracts with customers</v>
      </c>
      <c r="D128" s="10" t="s">
        <v>1</v>
      </c>
    </row>
    <row r="129" spans="1:4" x14ac:dyDescent="0.25">
      <c r="A129" s="10" t="s">
        <v>37</v>
      </c>
      <c r="B129" s="10" t="s">
        <v>1675</v>
      </c>
      <c r="C129" s="17" t="s">
        <v>1676</v>
      </c>
      <c r="D129" s="10" t="s">
        <v>1</v>
      </c>
    </row>
    <row r="130" spans="1:4" x14ac:dyDescent="0.25">
      <c r="A130" s="10" t="s">
        <v>37</v>
      </c>
      <c r="B130" s="10" t="s">
        <v>1677</v>
      </c>
      <c r="C130" s="17" t="s">
        <v>1678</v>
      </c>
      <c r="D130" s="10" t="s">
        <v>1</v>
      </c>
    </row>
    <row r="131" spans="1:4" x14ac:dyDescent="0.25">
      <c r="A131" s="10" t="s">
        <v>37</v>
      </c>
      <c r="B131" s="10" t="s">
        <v>1679</v>
      </c>
      <c r="C131" s="17" t="s">
        <v>1680</v>
      </c>
      <c r="D131" s="10" t="s">
        <v>1</v>
      </c>
    </row>
    <row r="132" spans="1:4" x14ac:dyDescent="0.25">
      <c r="A132" s="10" t="s">
        <v>37</v>
      </c>
      <c r="B132" s="10" t="s">
        <v>1681</v>
      </c>
      <c r="C132" s="18" t="s">
        <v>1682</v>
      </c>
      <c r="D132" s="10" t="s">
        <v>1</v>
      </c>
    </row>
    <row r="133" spans="1:4" x14ac:dyDescent="0.25">
      <c r="A133" s="10" t="s">
        <v>37</v>
      </c>
      <c r="B133" s="10" t="s">
        <v>1683</v>
      </c>
      <c r="C133" s="18" t="s">
        <v>1684</v>
      </c>
      <c r="D133" s="10" t="s">
        <v>1</v>
      </c>
    </row>
    <row r="134" spans="1:4" x14ac:dyDescent="0.25">
      <c r="A134" s="10" t="s">
        <v>37</v>
      </c>
      <c r="B134" s="10" t="s">
        <v>1685</v>
      </c>
      <c r="C134" s="18" t="s">
        <v>1686</v>
      </c>
      <c r="D134" s="10" t="s">
        <v>1</v>
      </c>
    </row>
    <row r="135" spans="1:4" x14ac:dyDescent="0.25">
      <c r="A135" s="10" t="s">
        <v>37</v>
      </c>
      <c r="B135" s="10" t="s">
        <v>1687</v>
      </c>
      <c r="C135" s="17" t="s">
        <v>1688</v>
      </c>
      <c r="D135" s="10" t="s">
        <v>1</v>
      </c>
    </row>
    <row r="136" spans="1:4" x14ac:dyDescent="0.25">
      <c r="A136" s="10" t="s">
        <v>37</v>
      </c>
      <c r="B136" s="10" t="s">
        <v>1689</v>
      </c>
      <c r="C136" s="17" t="s">
        <v>1690</v>
      </c>
      <c r="D136" s="10" t="s">
        <v>1</v>
      </c>
    </row>
    <row r="137" spans="1:4" x14ac:dyDescent="0.25">
      <c r="A137" s="10" t="s">
        <v>37</v>
      </c>
      <c r="B137" s="10" t="s">
        <v>1691</v>
      </c>
      <c r="C137" s="17" t="s">
        <v>1692</v>
      </c>
      <c r="D137" s="10" t="s">
        <v>1</v>
      </c>
    </row>
    <row r="138" spans="1:4" x14ac:dyDescent="0.25">
      <c r="A138" s="10" t="s">
        <v>37</v>
      </c>
      <c r="B138" s="10" t="s">
        <v>2716</v>
      </c>
      <c r="C138" s="17" t="s">
        <v>2717</v>
      </c>
      <c r="D138" s="10" t="s">
        <v>1</v>
      </c>
    </row>
    <row r="139" spans="1:4" x14ac:dyDescent="0.25">
      <c r="A139" s="10" t="s">
        <v>37</v>
      </c>
      <c r="B139" s="10" t="s">
        <v>2718</v>
      </c>
      <c r="C139" s="18" t="s">
        <v>2719</v>
      </c>
      <c r="D139" s="10" t="s">
        <v>1</v>
      </c>
    </row>
    <row r="140" spans="1:4" x14ac:dyDescent="0.25">
      <c r="A140" s="10" t="s">
        <v>37</v>
      </c>
      <c r="B140" s="10" t="s">
        <v>2720</v>
      </c>
      <c r="C140" s="18" t="s">
        <v>2721</v>
      </c>
      <c r="D140" s="10" t="s">
        <v>1</v>
      </c>
    </row>
    <row r="141" spans="1:4" x14ac:dyDescent="0.25">
      <c r="A141" s="10" t="s">
        <v>37</v>
      </c>
      <c r="B141" s="10" t="s">
        <v>1693</v>
      </c>
      <c r="C141" s="18" t="s">
        <v>2722</v>
      </c>
      <c r="D141" s="10" t="s">
        <v>1</v>
      </c>
    </row>
    <row r="142" spans="1:4" x14ac:dyDescent="0.25">
      <c r="A142" s="10" t="s">
        <v>37</v>
      </c>
      <c r="B142" s="10" t="s">
        <v>1694</v>
      </c>
      <c r="C142" s="17" t="s">
        <v>1695</v>
      </c>
      <c r="D142" s="10" t="s">
        <v>1</v>
      </c>
    </row>
    <row r="143" spans="1:4" x14ac:dyDescent="0.25">
      <c r="A143" s="10" t="s">
        <v>37</v>
      </c>
      <c r="B143" s="10" t="s">
        <v>1696</v>
      </c>
      <c r="C143" s="17" t="s">
        <v>1697</v>
      </c>
      <c r="D143" s="10" t="s">
        <v>1</v>
      </c>
    </row>
    <row r="144" spans="1:4" x14ac:dyDescent="0.25">
      <c r="A144" s="10" t="s">
        <v>37</v>
      </c>
      <c r="B144" s="10" t="s">
        <v>1698</v>
      </c>
      <c r="C144" s="17" t="s">
        <v>1699</v>
      </c>
      <c r="D144" s="10" t="s">
        <v>1</v>
      </c>
    </row>
    <row r="145" spans="1:4" x14ac:dyDescent="0.25">
      <c r="A145" s="10" t="s">
        <v>37</v>
      </c>
      <c r="B145" s="10" t="s">
        <v>2723</v>
      </c>
      <c r="C145" s="17" t="s">
        <v>2724</v>
      </c>
      <c r="D145" s="10" t="s">
        <v>1</v>
      </c>
    </row>
    <row r="146" spans="1:4" ht="15.75" customHeight="1" x14ac:dyDescent="0.25">
      <c r="A146" s="10" t="s">
        <v>37</v>
      </c>
      <c r="B146" s="10" t="s">
        <v>1700</v>
      </c>
      <c r="C146" s="17" t="s">
        <v>1701</v>
      </c>
      <c r="D146" s="10" t="s">
        <v>1</v>
      </c>
    </row>
    <row r="147" spans="1:4" x14ac:dyDescent="0.25">
      <c r="A147" s="10" t="s">
        <v>37</v>
      </c>
      <c r="B147" s="10" t="s">
        <v>1702</v>
      </c>
      <c r="C147" s="17" t="s">
        <v>1703</v>
      </c>
      <c r="D147" s="10" t="s">
        <v>1</v>
      </c>
    </row>
    <row r="148" spans="1:4" x14ac:dyDescent="0.25">
      <c r="A148" s="10" t="s">
        <v>37</v>
      </c>
      <c r="B148" s="10" t="s">
        <v>1704</v>
      </c>
      <c r="C148" s="17" t="s">
        <v>1705</v>
      </c>
      <c r="D148" s="10" t="s">
        <v>1</v>
      </c>
    </row>
    <row r="149" spans="1:4" x14ac:dyDescent="0.25">
      <c r="A149" s="10" t="s">
        <v>37</v>
      </c>
      <c r="B149" s="10" t="s">
        <v>1706</v>
      </c>
      <c r="C149" s="17" t="s">
        <v>1707</v>
      </c>
      <c r="D149" s="10" t="s">
        <v>1</v>
      </c>
    </row>
    <row r="150" spans="1:4" x14ac:dyDescent="0.25">
      <c r="A150" s="10" t="s">
        <v>37</v>
      </c>
      <c r="B150" s="10" t="s">
        <v>1708</v>
      </c>
      <c r="C150" s="17" t="s">
        <v>1709</v>
      </c>
      <c r="D150" s="10" t="s">
        <v>1</v>
      </c>
    </row>
    <row r="151" spans="1:4" x14ac:dyDescent="0.25">
      <c r="A151" s="10" t="s">
        <v>37</v>
      </c>
      <c r="B151" s="10" t="s">
        <v>1710</v>
      </c>
      <c r="C151" s="17" t="s">
        <v>1711</v>
      </c>
      <c r="D151" s="10" t="s">
        <v>1</v>
      </c>
    </row>
    <row r="152" spans="1:4" x14ac:dyDescent="0.25">
      <c r="A152" s="10" t="s">
        <v>37</v>
      </c>
      <c r="B152" s="10" t="s">
        <v>1712</v>
      </c>
      <c r="C152" s="17" t="s">
        <v>1713</v>
      </c>
      <c r="D152" s="10" t="s">
        <v>1</v>
      </c>
    </row>
    <row r="153" spans="1:4" x14ac:dyDescent="0.25">
      <c r="A153" s="10" t="s">
        <v>37</v>
      </c>
      <c r="B153" s="10" t="s">
        <v>1714</v>
      </c>
      <c r="C153" s="17" t="s">
        <v>1715</v>
      </c>
      <c r="D153" s="10" t="s">
        <v>1</v>
      </c>
    </row>
    <row r="154" spans="1:4" x14ac:dyDescent="0.25">
      <c r="A154" s="10" t="s">
        <v>37</v>
      </c>
      <c r="B154" s="10" t="s">
        <v>2725</v>
      </c>
      <c r="C154" s="17" t="s">
        <v>2726</v>
      </c>
      <c r="D154" s="10" t="s">
        <v>1</v>
      </c>
    </row>
    <row r="155" spans="1:4" x14ac:dyDescent="0.25">
      <c r="A155" s="10" t="s">
        <v>37</v>
      </c>
      <c r="B155" s="10" t="s">
        <v>2727</v>
      </c>
      <c r="C155" s="18" t="s">
        <v>2728</v>
      </c>
      <c r="D155" s="10" t="s">
        <v>1</v>
      </c>
    </row>
    <row r="156" spans="1:4" x14ac:dyDescent="0.25">
      <c r="A156" s="10" t="s">
        <v>37</v>
      </c>
      <c r="B156" s="10" t="s">
        <v>2729</v>
      </c>
      <c r="C156" s="18" t="s">
        <v>2730</v>
      </c>
      <c r="D156" s="10" t="s">
        <v>1</v>
      </c>
    </row>
    <row r="157" spans="1:4" x14ac:dyDescent="0.25">
      <c r="A157" s="10" t="s">
        <v>37</v>
      </c>
      <c r="B157" s="10" t="s">
        <v>1716</v>
      </c>
      <c r="C157" s="17" t="s">
        <v>1717</v>
      </c>
      <c r="D157" s="10" t="s">
        <v>1</v>
      </c>
    </row>
    <row r="158" spans="1:4" x14ac:dyDescent="0.25">
      <c r="A158" s="10" t="s">
        <v>37</v>
      </c>
      <c r="B158" s="10" t="s">
        <v>1718</v>
      </c>
      <c r="C158" s="17" t="s">
        <v>1719</v>
      </c>
      <c r="D158" s="10" t="s">
        <v>1</v>
      </c>
    </row>
    <row r="159" spans="1:4" x14ac:dyDescent="0.25">
      <c r="A159" s="10" t="s">
        <v>37</v>
      </c>
      <c r="B159" s="10" t="s">
        <v>1720</v>
      </c>
      <c r="C159" s="17" t="s">
        <v>1721</v>
      </c>
      <c r="D159" s="10" t="s">
        <v>1</v>
      </c>
    </row>
    <row r="160" spans="1:4" x14ac:dyDescent="0.25">
      <c r="A160" s="10" t="s">
        <v>37</v>
      </c>
      <c r="B160" s="10" t="s">
        <v>1722</v>
      </c>
      <c r="C160" s="18" t="s">
        <v>1723</v>
      </c>
      <c r="D160" s="10" t="s">
        <v>1</v>
      </c>
    </row>
    <row r="161" spans="1:4" x14ac:dyDescent="0.25">
      <c r="A161" s="10" t="s">
        <v>37</v>
      </c>
      <c r="B161" s="10" t="s">
        <v>1724</v>
      </c>
      <c r="C161" s="18" t="s">
        <v>1725</v>
      </c>
      <c r="D161" s="10" t="s">
        <v>1</v>
      </c>
    </row>
    <row r="162" spans="1:4" x14ac:dyDescent="0.25">
      <c r="A162" s="10" t="s">
        <v>37</v>
      </c>
      <c r="B162" s="10" t="s">
        <v>1726</v>
      </c>
      <c r="C162" s="18" t="s">
        <v>1727</v>
      </c>
      <c r="D162" s="10" t="s">
        <v>1</v>
      </c>
    </row>
    <row r="163" spans="1:4" x14ac:dyDescent="0.25">
      <c r="A163" s="10" t="s">
        <v>37</v>
      </c>
      <c r="B163" s="10" t="s">
        <v>1728</v>
      </c>
      <c r="C163" s="11" t="s">
        <v>1729</v>
      </c>
      <c r="D163" s="10" t="s">
        <v>1</v>
      </c>
    </row>
    <row r="164" spans="1:4" x14ac:dyDescent="0.25">
      <c r="A164" s="10" t="s">
        <v>37</v>
      </c>
      <c r="B164" s="10" t="s">
        <v>641</v>
      </c>
      <c r="C164" s="17" t="s">
        <v>642</v>
      </c>
      <c r="D164" s="10" t="s">
        <v>1</v>
      </c>
    </row>
    <row r="165" spans="1:4" x14ac:dyDescent="0.25">
      <c r="A165" s="10" t="s">
        <v>37</v>
      </c>
      <c r="B165" s="10" t="s">
        <v>1730</v>
      </c>
      <c r="C165" s="17" t="s">
        <v>1731</v>
      </c>
      <c r="D165" s="10" t="s">
        <v>1</v>
      </c>
    </row>
    <row r="166" spans="1:4" x14ac:dyDescent="0.25">
      <c r="A166" s="10" t="s">
        <v>37</v>
      </c>
      <c r="B166" s="10" t="s">
        <v>1732</v>
      </c>
      <c r="C166" s="18" t="s">
        <v>1733</v>
      </c>
      <c r="D166" s="10" t="s">
        <v>1</v>
      </c>
    </row>
    <row r="167" spans="1:4" x14ac:dyDescent="0.25">
      <c r="A167" s="10" t="s">
        <v>37</v>
      </c>
      <c r="B167" s="10" t="s">
        <v>1734</v>
      </c>
      <c r="C167" s="17" t="s">
        <v>1735</v>
      </c>
      <c r="D167" s="10" t="s">
        <v>1</v>
      </c>
    </row>
    <row r="168" spans="1:4" x14ac:dyDescent="0.25">
      <c r="A168" s="10" t="s">
        <v>37</v>
      </c>
      <c r="B168" s="10" t="s">
        <v>1736</v>
      </c>
      <c r="C168" s="18" t="s">
        <v>1737</v>
      </c>
      <c r="D168" s="10" t="s">
        <v>1</v>
      </c>
    </row>
    <row r="169" spans="1:4" x14ac:dyDescent="0.25">
      <c r="A169" s="10" t="s">
        <v>37</v>
      </c>
      <c r="B169" s="10" t="s">
        <v>1738</v>
      </c>
      <c r="C169" s="18" t="s">
        <v>1739</v>
      </c>
      <c r="D169" s="10" t="s">
        <v>1</v>
      </c>
    </row>
    <row r="170" spans="1:4" x14ac:dyDescent="0.25">
      <c r="A170" s="10" t="s">
        <v>37</v>
      </c>
      <c r="B170" s="10" t="s">
        <v>1740</v>
      </c>
      <c r="C170" s="18" t="s">
        <v>1741</v>
      </c>
      <c r="D170" s="10" t="s">
        <v>1</v>
      </c>
    </row>
    <row r="171" spans="1:4" x14ac:dyDescent="0.25">
      <c r="A171" s="10" t="s">
        <v>37</v>
      </c>
      <c r="B171" s="10" t="s">
        <v>1742</v>
      </c>
      <c r="C171" s="18" t="s">
        <v>1743</v>
      </c>
      <c r="D171" s="10" t="s">
        <v>1</v>
      </c>
    </row>
    <row r="172" spans="1:4" x14ac:dyDescent="0.25">
      <c r="A172" s="10" t="s">
        <v>37</v>
      </c>
      <c r="B172" s="10" t="s">
        <v>1744</v>
      </c>
      <c r="C172" s="18" t="s">
        <v>1745</v>
      </c>
      <c r="D172" s="10" t="s">
        <v>1</v>
      </c>
    </row>
    <row r="173" spans="1:4" x14ac:dyDescent="0.25">
      <c r="A173" s="10" t="s">
        <v>37</v>
      </c>
      <c r="B173" s="10" t="s">
        <v>1746</v>
      </c>
      <c r="C173" s="18" t="s">
        <v>1747</v>
      </c>
      <c r="D173" s="10" t="s">
        <v>1</v>
      </c>
    </row>
    <row r="174" spans="1:4" x14ac:dyDescent="0.25">
      <c r="A174" s="10" t="s">
        <v>37</v>
      </c>
      <c r="B174" s="10" t="s">
        <v>1748</v>
      </c>
      <c r="C174" s="18" t="s">
        <v>1749</v>
      </c>
      <c r="D174" s="10" t="s">
        <v>1</v>
      </c>
    </row>
    <row r="175" spans="1:4" x14ac:dyDescent="0.25">
      <c r="A175" s="10" t="s">
        <v>37</v>
      </c>
      <c r="B175" s="10" t="s">
        <v>2731</v>
      </c>
      <c r="C175" s="18" t="s">
        <v>2732</v>
      </c>
      <c r="D175" s="10" t="s">
        <v>1</v>
      </c>
    </row>
    <row r="176" spans="1:4" x14ac:dyDescent="0.25">
      <c r="A176" s="10" t="s">
        <v>37</v>
      </c>
      <c r="B176" s="10" t="s">
        <v>2733</v>
      </c>
      <c r="C176" s="18" t="s">
        <v>2734</v>
      </c>
      <c r="D176" s="10" t="s">
        <v>1</v>
      </c>
    </row>
    <row r="177" spans="1:4" x14ac:dyDescent="0.25">
      <c r="A177" s="10" t="s">
        <v>37</v>
      </c>
      <c r="B177" s="10" t="s">
        <v>1750</v>
      </c>
      <c r="C177" s="17" t="s">
        <v>1751</v>
      </c>
      <c r="D177" s="10" t="s">
        <v>1</v>
      </c>
    </row>
    <row r="178" spans="1:4" x14ac:dyDescent="0.25">
      <c r="A178" s="10" t="s">
        <v>37</v>
      </c>
      <c r="B178" s="10" t="s">
        <v>1752</v>
      </c>
      <c r="C178" s="18" t="s">
        <v>1753</v>
      </c>
      <c r="D178" s="10" t="s">
        <v>1</v>
      </c>
    </row>
    <row r="179" spans="1:4" x14ac:dyDescent="0.25">
      <c r="A179" s="10" t="s">
        <v>37</v>
      </c>
      <c r="B179" s="10" t="s">
        <v>1754</v>
      </c>
      <c r="C179" s="19" t="s">
        <v>1755</v>
      </c>
      <c r="D179" s="10" t="s">
        <v>1</v>
      </c>
    </row>
    <row r="180" spans="1:4" x14ac:dyDescent="0.25">
      <c r="A180" s="10" t="s">
        <v>37</v>
      </c>
      <c r="B180" s="10" t="s">
        <v>1756</v>
      </c>
      <c r="C180" s="19" t="s">
        <v>1757</v>
      </c>
      <c r="D180" s="10" t="s">
        <v>1</v>
      </c>
    </row>
    <row r="181" spans="1:4" x14ac:dyDescent="0.25">
      <c r="A181" s="10" t="s">
        <v>37</v>
      </c>
      <c r="B181" s="10" t="s">
        <v>1758</v>
      </c>
      <c r="C181" s="19" t="s">
        <v>1759</v>
      </c>
      <c r="D181" s="10" t="s">
        <v>1</v>
      </c>
    </row>
    <row r="182" spans="1:4" x14ac:dyDescent="0.25">
      <c r="A182" s="10" t="s">
        <v>37</v>
      </c>
      <c r="B182" s="10" t="s">
        <v>1760</v>
      </c>
      <c r="C182" s="19" t="s">
        <v>1761</v>
      </c>
      <c r="D182" s="10" t="s">
        <v>1</v>
      </c>
    </row>
    <row r="183" spans="1:4" x14ac:dyDescent="0.25">
      <c r="A183" s="10" t="s">
        <v>37</v>
      </c>
      <c r="B183" s="10" t="s">
        <v>1762</v>
      </c>
      <c r="C183" s="18" t="s">
        <v>1763</v>
      </c>
      <c r="D183" s="10" t="s">
        <v>1</v>
      </c>
    </row>
    <row r="184" spans="1:4" x14ac:dyDescent="0.25">
      <c r="A184" s="10" t="s">
        <v>37</v>
      </c>
      <c r="B184" s="10" t="s">
        <v>1764</v>
      </c>
      <c r="C184" s="18" t="s">
        <v>1765</v>
      </c>
      <c r="D184" s="10" t="s">
        <v>1</v>
      </c>
    </row>
    <row r="185" spans="1:4" x14ac:dyDescent="0.25">
      <c r="A185" s="10" t="s">
        <v>37</v>
      </c>
      <c r="B185" s="10" t="s">
        <v>1766</v>
      </c>
      <c r="C185" s="18" t="s">
        <v>1767</v>
      </c>
      <c r="D185" s="10" t="s">
        <v>1</v>
      </c>
    </row>
    <row r="186" spans="1:4" x14ac:dyDescent="0.25">
      <c r="A186" s="10" t="s">
        <v>37</v>
      </c>
      <c r="B186" s="10" t="s">
        <v>1768</v>
      </c>
      <c r="C186" s="18" t="s">
        <v>1769</v>
      </c>
      <c r="D186" s="10" t="s">
        <v>1</v>
      </c>
    </row>
    <row r="187" spans="1:4" x14ac:dyDescent="0.25">
      <c r="A187" s="10" t="s">
        <v>37</v>
      </c>
      <c r="B187" s="10" t="s">
        <v>1770</v>
      </c>
      <c r="C187" s="18" t="s">
        <v>1771</v>
      </c>
      <c r="D187" s="10" t="s">
        <v>1</v>
      </c>
    </row>
    <row r="188" spans="1:4" x14ac:dyDescent="0.25">
      <c r="A188" s="10" t="s">
        <v>37</v>
      </c>
      <c r="B188" s="10" t="s">
        <v>643</v>
      </c>
      <c r="C188" s="18" t="s">
        <v>1772</v>
      </c>
      <c r="D188" s="10" t="s">
        <v>1</v>
      </c>
    </row>
    <row r="189" spans="1:4" x14ac:dyDescent="0.25">
      <c r="A189" s="10" t="s">
        <v>37</v>
      </c>
      <c r="B189" s="10" t="s">
        <v>1773</v>
      </c>
      <c r="C189" s="17" t="s">
        <v>1774</v>
      </c>
      <c r="D189" s="10" t="s">
        <v>1</v>
      </c>
    </row>
    <row r="190" spans="1:4" x14ac:dyDescent="0.25">
      <c r="A190" s="10" t="s">
        <v>37</v>
      </c>
      <c r="B190" s="10" t="s">
        <v>1775</v>
      </c>
      <c r="C190" s="18" t="s">
        <v>1776</v>
      </c>
      <c r="D190" s="10" t="s">
        <v>1</v>
      </c>
    </row>
    <row r="191" spans="1:4" x14ac:dyDescent="0.25">
      <c r="A191" s="10" t="s">
        <v>37</v>
      </c>
      <c r="B191" s="10" t="s">
        <v>1777</v>
      </c>
      <c r="C191" s="19" t="s">
        <v>1778</v>
      </c>
      <c r="D191" s="10" t="s">
        <v>1</v>
      </c>
    </row>
    <row r="192" spans="1:4" x14ac:dyDescent="0.25">
      <c r="A192" s="10" t="s">
        <v>37</v>
      </c>
      <c r="B192" s="10" t="s">
        <v>1779</v>
      </c>
      <c r="C192" s="19" t="s">
        <v>1780</v>
      </c>
      <c r="D192" s="10" t="s">
        <v>1</v>
      </c>
    </row>
    <row r="193" spans="1:4" x14ac:dyDescent="0.25">
      <c r="A193" s="10" t="s">
        <v>37</v>
      </c>
      <c r="B193" s="10" t="s">
        <v>645</v>
      </c>
      <c r="C193" s="19" t="s">
        <v>1781</v>
      </c>
      <c r="D193" s="10" t="s">
        <v>1</v>
      </c>
    </row>
    <row r="194" spans="1:4" x14ac:dyDescent="0.25">
      <c r="A194" s="10" t="s">
        <v>37</v>
      </c>
      <c r="B194" s="10" t="s">
        <v>647</v>
      </c>
      <c r="C194" s="18" t="s">
        <v>1782</v>
      </c>
      <c r="D194" s="10" t="s">
        <v>1</v>
      </c>
    </row>
    <row r="195" spans="1:4" x14ac:dyDescent="0.25">
      <c r="A195" s="10" t="s">
        <v>37</v>
      </c>
      <c r="B195" s="10" t="s">
        <v>1783</v>
      </c>
      <c r="C195" s="18" t="s">
        <v>1784</v>
      </c>
      <c r="D195" s="10" t="s">
        <v>1</v>
      </c>
    </row>
    <row r="196" spans="1:4" x14ac:dyDescent="0.25">
      <c r="A196" s="10" t="s">
        <v>37</v>
      </c>
      <c r="B196" s="10" t="s">
        <v>1785</v>
      </c>
      <c r="C196" s="17" t="s">
        <v>1786</v>
      </c>
      <c r="D196" s="10" t="s">
        <v>1</v>
      </c>
    </row>
    <row r="197" spans="1:4" x14ac:dyDescent="0.25">
      <c r="A197" s="10" t="s">
        <v>37</v>
      </c>
      <c r="B197" s="10" t="s">
        <v>1787</v>
      </c>
      <c r="C197" s="18" t="s">
        <v>1788</v>
      </c>
      <c r="D197" s="10" t="s">
        <v>1</v>
      </c>
    </row>
    <row r="198" spans="1:4" x14ac:dyDescent="0.25">
      <c r="A198" s="10" t="s">
        <v>37</v>
      </c>
      <c r="B198" s="10" t="s">
        <v>649</v>
      </c>
      <c r="C198" s="17" t="s">
        <v>650</v>
      </c>
      <c r="D198" s="10" t="s">
        <v>1</v>
      </c>
    </row>
    <row r="199" spans="1:4" x14ac:dyDescent="0.25">
      <c r="A199" s="10" t="s">
        <v>37</v>
      </c>
      <c r="B199" s="10" t="s">
        <v>1789</v>
      </c>
      <c r="C199" s="17" t="s">
        <v>1790</v>
      </c>
      <c r="D199" s="10" t="s">
        <v>1</v>
      </c>
    </row>
    <row r="200" spans="1:4" x14ac:dyDescent="0.25">
      <c r="A200" s="10" t="s">
        <v>37</v>
      </c>
      <c r="B200" s="10" t="s">
        <v>9194</v>
      </c>
      <c r="C200" s="17" t="s">
        <v>9195</v>
      </c>
      <c r="D200" s="10"/>
    </row>
    <row r="201" spans="1:4" x14ac:dyDescent="0.25">
      <c r="A201" s="10" t="s">
        <v>37</v>
      </c>
      <c r="B201" s="10" t="s">
        <v>9196</v>
      </c>
      <c r="C201" s="17" t="s">
        <v>9197</v>
      </c>
      <c r="D201" s="10"/>
    </row>
    <row r="202" spans="1:4" x14ac:dyDescent="0.25">
      <c r="A202" s="10" t="s">
        <v>37</v>
      </c>
      <c r="B202" s="10" t="s">
        <v>9198</v>
      </c>
      <c r="C202" s="17" t="s">
        <v>9199</v>
      </c>
      <c r="D202" s="10"/>
    </row>
    <row r="203" spans="1:4" x14ac:dyDescent="0.25">
      <c r="A203" s="10" t="s">
        <v>37</v>
      </c>
      <c r="B203" s="10" t="s">
        <v>9200</v>
      </c>
      <c r="C203" s="17" t="s">
        <v>9201</v>
      </c>
      <c r="D203" s="10"/>
    </row>
    <row r="204" spans="1:4" x14ac:dyDescent="0.25">
      <c r="A204" s="10" t="s">
        <v>37</v>
      </c>
      <c r="B204" s="10" t="s">
        <v>9202</v>
      </c>
      <c r="C204" s="17" t="s">
        <v>9203</v>
      </c>
      <c r="D204" s="10"/>
    </row>
    <row r="205" spans="1:4" x14ac:dyDescent="0.25">
      <c r="A205" s="10" t="s">
        <v>37</v>
      </c>
      <c r="B205" s="10" t="s">
        <v>9204</v>
      </c>
      <c r="C205" s="17" t="s">
        <v>9205</v>
      </c>
      <c r="D205" s="10"/>
    </row>
    <row r="206" spans="1:4" x14ac:dyDescent="0.25">
      <c r="A206" s="10" t="s">
        <v>37</v>
      </c>
      <c r="B206" s="10" t="s">
        <v>1791</v>
      </c>
      <c r="C206" s="11" t="s">
        <v>1792</v>
      </c>
      <c r="D206" s="10" t="s">
        <v>1</v>
      </c>
    </row>
    <row r="207" spans="1:4" x14ac:dyDescent="0.25">
      <c r="A207" s="10" t="s">
        <v>37</v>
      </c>
      <c r="B207" s="10" t="s">
        <v>1793</v>
      </c>
      <c r="C207" s="17" t="s">
        <v>1794</v>
      </c>
      <c r="D207" s="10" t="s">
        <v>1</v>
      </c>
    </row>
    <row r="208" spans="1:4" x14ac:dyDescent="0.25">
      <c r="A208" s="10" t="s">
        <v>437</v>
      </c>
      <c r="B208" s="10" t="s">
        <v>7295</v>
      </c>
      <c r="C208" s="17" t="str">
        <f>VLOOKUP(B208,Concepts!$C:$S,13,FALSE)</f>
        <v>Gain (loss) recognised on disposal of interest in former associate</v>
      </c>
      <c r="D208" s="10" t="s">
        <v>1</v>
      </c>
    </row>
    <row r="209" spans="1:4" x14ac:dyDescent="0.25">
      <c r="A209" s="10" t="s">
        <v>37</v>
      </c>
      <c r="B209" s="10" t="s">
        <v>1795</v>
      </c>
      <c r="C209" s="17" t="s">
        <v>1796</v>
      </c>
      <c r="D209" s="10" t="s">
        <v>1</v>
      </c>
    </row>
    <row r="210" spans="1:4" x14ac:dyDescent="0.25">
      <c r="A210" s="10" t="s">
        <v>437</v>
      </c>
      <c r="B210" s="10" t="s">
        <v>7296</v>
      </c>
      <c r="C210" s="17" t="str">
        <f>VLOOKUP(B210,Concepts!$C:$S,13,FALSE)</f>
        <v>Gain (loss) recognised on disposal of interest in former joint venture</v>
      </c>
      <c r="D210" s="10" t="s">
        <v>1</v>
      </c>
    </row>
    <row r="211" spans="1:4" x14ac:dyDescent="0.25">
      <c r="A211" s="10" t="s">
        <v>37</v>
      </c>
      <c r="B211" s="10" t="s">
        <v>615</v>
      </c>
      <c r="C211" s="17" t="s">
        <v>1797</v>
      </c>
      <c r="D211" s="10" t="s">
        <v>1</v>
      </c>
    </row>
  </sheetData>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zoomScale="85" zoomScaleNormal="85" workbookViewId="0"/>
  </sheetViews>
  <sheetFormatPr defaultColWidth="9.140625" defaultRowHeight="15" x14ac:dyDescent="0.25"/>
  <cols>
    <col min="1" max="1" width="13.140625" style="26" customWidth="1"/>
    <col min="2" max="2" width="131.5703125" style="26" bestFit="1" customWidth="1"/>
    <col min="3" max="3" width="99.28515625" style="26" customWidth="1"/>
    <col min="4" max="4" width="26.85546875" style="26" customWidth="1"/>
    <col min="5" max="16384" width="9.140625" style="26"/>
  </cols>
  <sheetData>
    <row r="1" spans="1:4" x14ac:dyDescent="0.25">
      <c r="A1" s="28" t="s">
        <v>0</v>
      </c>
      <c r="B1" s="2" t="s">
        <v>2736</v>
      </c>
    </row>
    <row r="2" spans="1:4" x14ac:dyDescent="0.25">
      <c r="A2" s="28" t="s">
        <v>6960</v>
      </c>
      <c r="B2" s="2" t="str">
        <f>CONCATENATE("https://xbrl.cipc.co.za/taxonomy/grap/role/",MID(B3,2,7),"/",B1)</f>
        <v>https://xbrl.cipc.co.za/taxonomy/grap/role/800.300/StatementOfCashFlowsAdditionalDisclosures</v>
      </c>
    </row>
    <row r="3" spans="1:4" x14ac:dyDescent="0.25">
      <c r="A3" s="28" t="s">
        <v>6961</v>
      </c>
      <c r="B3" s="2" t="s">
        <v>2735</v>
      </c>
    </row>
    <row r="4" spans="1:4" x14ac:dyDescent="0.25">
      <c r="A4" s="29" t="s">
        <v>4</v>
      </c>
      <c r="B4" s="29" t="s">
        <v>5</v>
      </c>
      <c r="C4" s="29" t="s">
        <v>6</v>
      </c>
      <c r="D4" s="29" t="s">
        <v>2630</v>
      </c>
    </row>
    <row r="5" spans="1:4" x14ac:dyDescent="0.25">
      <c r="A5" s="10" t="s">
        <v>37</v>
      </c>
      <c r="B5" s="10" t="s">
        <v>657</v>
      </c>
      <c r="C5" s="10" t="s">
        <v>658</v>
      </c>
      <c r="D5" s="10"/>
    </row>
    <row r="6" spans="1:4" x14ac:dyDescent="0.25">
      <c r="A6" s="10" t="s">
        <v>37</v>
      </c>
      <c r="B6" s="10" t="s">
        <v>659</v>
      </c>
      <c r="C6" s="11" t="s">
        <v>660</v>
      </c>
      <c r="D6" s="11"/>
    </row>
    <row r="7" spans="1:4" x14ac:dyDescent="0.25">
      <c r="A7" s="10" t="s">
        <v>37</v>
      </c>
      <c r="B7" s="10" t="s">
        <v>673</v>
      </c>
      <c r="C7" s="17" t="s">
        <v>674</v>
      </c>
      <c r="D7" s="17"/>
    </row>
    <row r="8" spans="1:4" x14ac:dyDescent="0.25">
      <c r="A8" s="10" t="s">
        <v>37</v>
      </c>
      <c r="B8" s="10" t="s">
        <v>2737</v>
      </c>
      <c r="C8" s="18" t="s">
        <v>2738</v>
      </c>
      <c r="D8" s="18"/>
    </row>
    <row r="9" spans="1:4" x14ac:dyDescent="0.25">
      <c r="A9" s="10" t="s">
        <v>37</v>
      </c>
      <c r="B9" s="10" t="s">
        <v>2739</v>
      </c>
      <c r="C9" s="18" t="s">
        <v>2740</v>
      </c>
      <c r="D9" s="18"/>
    </row>
    <row r="10" spans="1:4" x14ac:dyDescent="0.25">
      <c r="A10" s="10" t="s">
        <v>37</v>
      </c>
      <c r="B10" s="10" t="s">
        <v>2741</v>
      </c>
      <c r="C10" s="17" t="s">
        <v>2742</v>
      </c>
      <c r="D10" s="17"/>
    </row>
    <row r="11" spans="1:4" x14ac:dyDescent="0.25">
      <c r="A11" s="10" t="s">
        <v>37</v>
      </c>
      <c r="B11" s="10" t="s">
        <v>2743</v>
      </c>
      <c r="C11" s="17" t="s">
        <v>2744</v>
      </c>
      <c r="D11" s="17"/>
    </row>
    <row r="12" spans="1:4" x14ac:dyDescent="0.25">
      <c r="A12" s="10" t="s">
        <v>37</v>
      </c>
      <c r="B12" s="10" t="s">
        <v>2745</v>
      </c>
      <c r="C12" s="17" t="s">
        <v>2746</v>
      </c>
      <c r="D12" s="17"/>
    </row>
    <row r="13" spans="1:4" x14ac:dyDescent="0.25">
      <c r="A13" s="10" t="s">
        <v>37</v>
      </c>
      <c r="B13" s="10" t="s">
        <v>2747</v>
      </c>
      <c r="C13" s="17" t="s">
        <v>2748</v>
      </c>
      <c r="D13" s="17"/>
    </row>
    <row r="14" spans="1:4" x14ac:dyDescent="0.25">
      <c r="A14" s="10" t="s">
        <v>37</v>
      </c>
      <c r="B14" s="10" t="s">
        <v>2749</v>
      </c>
      <c r="C14" s="17" t="s">
        <v>2750</v>
      </c>
      <c r="D14" s="17"/>
    </row>
    <row r="15" spans="1:4" x14ac:dyDescent="0.25">
      <c r="A15" s="10" t="s">
        <v>37</v>
      </c>
      <c r="B15" s="10" t="s">
        <v>2751</v>
      </c>
      <c r="C15" s="17" t="s">
        <v>2752</v>
      </c>
      <c r="D15" s="17"/>
    </row>
    <row r="16" spans="1:4" x14ac:dyDescent="0.25">
      <c r="A16" s="10" t="s">
        <v>37</v>
      </c>
      <c r="B16" s="10" t="s">
        <v>2753</v>
      </c>
      <c r="C16" s="17" t="s">
        <v>2754</v>
      </c>
      <c r="D16" s="17"/>
    </row>
    <row r="17" spans="1:4" x14ac:dyDescent="0.25">
      <c r="A17" s="10" t="s">
        <v>37</v>
      </c>
      <c r="B17" s="10" t="s">
        <v>2755</v>
      </c>
      <c r="C17" s="17" t="s">
        <v>2756</v>
      </c>
      <c r="D17" s="17"/>
    </row>
    <row r="18" spans="1:4" x14ac:dyDescent="0.25">
      <c r="A18" s="10" t="s">
        <v>37</v>
      </c>
      <c r="B18" s="10" t="s">
        <v>2757</v>
      </c>
      <c r="C18" s="17" t="s">
        <v>2758</v>
      </c>
      <c r="D18" s="17"/>
    </row>
    <row r="19" spans="1:4" x14ac:dyDescent="0.25">
      <c r="A19" s="10" t="s">
        <v>37</v>
      </c>
      <c r="B19" s="10" t="s">
        <v>2759</v>
      </c>
      <c r="C19" s="17" t="s">
        <v>2760</v>
      </c>
      <c r="D19" s="17"/>
    </row>
    <row r="20" spans="1:4" x14ac:dyDescent="0.25">
      <c r="A20" s="10" t="s">
        <v>7660</v>
      </c>
      <c r="B20" s="10" t="s">
        <v>8208</v>
      </c>
      <c r="C20" s="17" t="str">
        <f>VLOOKUP(B20,Concepts!$C:$S,13,FALSE)</f>
        <v>Adjustments for increase (decrease) in receivables from exchange transactions</v>
      </c>
      <c r="D20" s="17"/>
    </row>
    <row r="21" spans="1:4" x14ac:dyDescent="0.25">
      <c r="A21" s="10" t="s">
        <v>7660</v>
      </c>
      <c r="B21" s="10" t="s">
        <v>8209</v>
      </c>
      <c r="C21" s="17" t="str">
        <f>VLOOKUP(B21,Concepts!$C:$S,13,FALSE)</f>
        <v>Adjustments for increase (decrease) in receivables from non-exchange transactions</v>
      </c>
      <c r="D21" s="17"/>
    </row>
    <row r="22" spans="1:4" x14ac:dyDescent="0.25">
      <c r="A22" s="10" t="s">
        <v>37</v>
      </c>
      <c r="B22" s="10" t="s">
        <v>2761</v>
      </c>
      <c r="C22" s="17" t="s">
        <v>2762</v>
      </c>
      <c r="D22" s="17"/>
    </row>
    <row r="23" spans="1:4" x14ac:dyDescent="0.25">
      <c r="A23" s="10" t="s">
        <v>7660</v>
      </c>
      <c r="B23" s="10" t="s">
        <v>8210</v>
      </c>
      <c r="C23" s="17" t="str">
        <f>VLOOKUP(B23,Concepts!$C:$S,13,FALSE)</f>
        <v>Adjustments for increase (decrease) in payables from exchange transactions</v>
      </c>
      <c r="D23" s="17"/>
    </row>
    <row r="24" spans="1:4" x14ac:dyDescent="0.25">
      <c r="A24" s="10" t="s">
        <v>7660</v>
      </c>
      <c r="B24" s="10" t="s">
        <v>8211</v>
      </c>
      <c r="C24" s="17" t="str">
        <f>VLOOKUP(B24,Concepts!$C:$S,13,FALSE)</f>
        <v>Adjustments for increase (decrease) in payables from non-exchange transactions</v>
      </c>
      <c r="D24" s="17"/>
    </row>
    <row r="25" spans="1:4" x14ac:dyDescent="0.25">
      <c r="A25" s="10" t="s">
        <v>37</v>
      </c>
      <c r="B25" s="10" t="s">
        <v>2763</v>
      </c>
      <c r="C25" s="17" t="s">
        <v>2764</v>
      </c>
      <c r="D25" s="17"/>
    </row>
    <row r="26" spans="1:4" x14ac:dyDescent="0.25">
      <c r="A26" s="10" t="s">
        <v>37</v>
      </c>
      <c r="B26" s="10" t="s">
        <v>2765</v>
      </c>
      <c r="C26" s="17" t="s">
        <v>2766</v>
      </c>
      <c r="D26" s="17"/>
    </row>
    <row r="27" spans="1:4" x14ac:dyDescent="0.25">
      <c r="A27" s="10" t="s">
        <v>37</v>
      </c>
      <c r="B27" s="10" t="s">
        <v>2767</v>
      </c>
      <c r="C27" s="17" t="s">
        <v>2768</v>
      </c>
      <c r="D27" s="17"/>
    </row>
    <row r="28" spans="1:4" x14ac:dyDescent="0.25">
      <c r="A28" s="10" t="s">
        <v>37</v>
      </c>
      <c r="B28" s="10" t="s">
        <v>2769</v>
      </c>
      <c r="C28" s="17" t="s">
        <v>2770</v>
      </c>
      <c r="D28" s="17"/>
    </row>
    <row r="29" spans="1:4" x14ac:dyDescent="0.25">
      <c r="A29" s="10" t="s">
        <v>37</v>
      </c>
      <c r="B29" s="10" t="s">
        <v>2771</v>
      </c>
      <c r="C29" s="17" t="s">
        <v>2772</v>
      </c>
      <c r="D29" s="17"/>
    </row>
    <row r="30" spans="1:4" x14ac:dyDescent="0.25">
      <c r="A30" s="10" t="s">
        <v>37</v>
      </c>
      <c r="B30" s="10" t="s">
        <v>2773</v>
      </c>
      <c r="C30" s="17" t="s">
        <v>2774</v>
      </c>
      <c r="D30" s="17"/>
    </row>
    <row r="31" spans="1:4" x14ac:dyDescent="0.25">
      <c r="A31" s="10" t="s">
        <v>37</v>
      </c>
      <c r="B31" s="10" t="s">
        <v>2775</v>
      </c>
      <c r="C31" s="17" t="s">
        <v>2776</v>
      </c>
      <c r="D31" s="17"/>
    </row>
    <row r="32" spans="1:4" x14ac:dyDescent="0.25">
      <c r="A32" s="10" t="s">
        <v>37</v>
      </c>
      <c r="B32" s="10" t="s">
        <v>2777</v>
      </c>
      <c r="C32" s="17" t="s">
        <v>2778</v>
      </c>
      <c r="D32" s="17"/>
    </row>
    <row r="33" spans="1:4" x14ac:dyDescent="0.25">
      <c r="A33" s="10" t="s">
        <v>37</v>
      </c>
      <c r="B33" s="10" t="s">
        <v>2779</v>
      </c>
      <c r="C33" s="17" t="s">
        <v>2780</v>
      </c>
      <c r="D33" s="17"/>
    </row>
    <row r="34" spans="1:4" x14ac:dyDescent="0.25">
      <c r="A34" s="10" t="s">
        <v>37</v>
      </c>
      <c r="B34" s="10" t="s">
        <v>2781</v>
      </c>
      <c r="C34" s="17" t="s">
        <v>2782</v>
      </c>
      <c r="D34" s="17"/>
    </row>
    <row r="35" spans="1:4" x14ac:dyDescent="0.25">
      <c r="A35" s="10" t="s">
        <v>37</v>
      </c>
      <c r="B35" s="10" t="s">
        <v>2783</v>
      </c>
      <c r="C35" s="17" t="s">
        <v>2784</v>
      </c>
      <c r="D35" s="17" t="s">
        <v>1</v>
      </c>
    </row>
    <row r="36" spans="1:4" x14ac:dyDescent="0.25">
      <c r="A36" s="10" t="s">
        <v>37</v>
      </c>
      <c r="B36" s="10" t="s">
        <v>2785</v>
      </c>
      <c r="C36" s="17" t="s">
        <v>2786</v>
      </c>
      <c r="D36" s="17" t="s">
        <v>1</v>
      </c>
    </row>
    <row r="37" spans="1:4" x14ac:dyDescent="0.25">
      <c r="A37" s="10" t="s">
        <v>37</v>
      </c>
      <c r="B37" s="10" t="s">
        <v>2787</v>
      </c>
      <c r="C37" s="17" t="s">
        <v>2788</v>
      </c>
      <c r="D37" s="17" t="s">
        <v>1</v>
      </c>
    </row>
    <row r="38" spans="1:4" x14ac:dyDescent="0.25">
      <c r="A38" s="10" t="s">
        <v>37</v>
      </c>
      <c r="B38" s="10" t="s">
        <v>2789</v>
      </c>
      <c r="C38" s="17" t="s">
        <v>2790</v>
      </c>
      <c r="D38" s="17" t="s">
        <v>1</v>
      </c>
    </row>
    <row r="39" spans="1:4" x14ac:dyDescent="0.25">
      <c r="A39" s="10" t="s">
        <v>37</v>
      </c>
      <c r="B39" s="10" t="s">
        <v>2791</v>
      </c>
      <c r="C39" s="17" t="s">
        <v>2792</v>
      </c>
      <c r="D39" s="17" t="s">
        <v>1</v>
      </c>
    </row>
    <row r="40" spans="1:4" x14ac:dyDescent="0.25">
      <c r="A40" s="10" t="s">
        <v>37</v>
      </c>
      <c r="B40" s="10" t="s">
        <v>2793</v>
      </c>
      <c r="C40" s="17" t="s">
        <v>2794</v>
      </c>
      <c r="D40" s="17" t="s">
        <v>1</v>
      </c>
    </row>
    <row r="41" spans="1:4" x14ac:dyDescent="0.25">
      <c r="A41" s="10" t="s">
        <v>37</v>
      </c>
      <c r="B41" s="10" t="s">
        <v>2795</v>
      </c>
      <c r="C41" s="17" t="s">
        <v>2796</v>
      </c>
      <c r="D41" s="17" t="s">
        <v>1</v>
      </c>
    </row>
    <row r="42" spans="1:4" x14ac:dyDescent="0.25">
      <c r="A42" s="10" t="s">
        <v>37</v>
      </c>
      <c r="B42" s="10" t="s">
        <v>2797</v>
      </c>
      <c r="C42" s="17" t="s">
        <v>2798</v>
      </c>
      <c r="D42" s="17" t="s">
        <v>1</v>
      </c>
    </row>
    <row r="43" spans="1:4" x14ac:dyDescent="0.25">
      <c r="A43" s="10" t="s">
        <v>37</v>
      </c>
      <c r="B43" s="10" t="s">
        <v>2799</v>
      </c>
      <c r="C43" s="17" t="s">
        <v>2800</v>
      </c>
      <c r="D43" s="17" t="s">
        <v>1</v>
      </c>
    </row>
    <row r="44" spans="1:4" x14ac:dyDescent="0.25">
      <c r="A44" s="10" t="s">
        <v>37</v>
      </c>
      <c r="B44" s="10" t="s">
        <v>2801</v>
      </c>
      <c r="C44" s="17" t="s">
        <v>2802</v>
      </c>
      <c r="D44" s="17" t="s">
        <v>1</v>
      </c>
    </row>
    <row r="45" spans="1:4" x14ac:dyDescent="0.25">
      <c r="A45" s="10" t="s">
        <v>37</v>
      </c>
      <c r="B45" s="10" t="s">
        <v>2803</v>
      </c>
      <c r="C45" s="17" t="s">
        <v>2804</v>
      </c>
      <c r="D45" s="17" t="s">
        <v>1</v>
      </c>
    </row>
    <row r="46" spans="1:4" x14ac:dyDescent="0.25">
      <c r="A46" s="10" t="s">
        <v>37</v>
      </c>
      <c r="B46" s="10" t="s">
        <v>2805</v>
      </c>
      <c r="C46" s="17" t="s">
        <v>2806</v>
      </c>
      <c r="D46" s="17" t="s">
        <v>1</v>
      </c>
    </row>
    <row r="47" spans="1:4" x14ac:dyDescent="0.25">
      <c r="A47" s="10" t="s">
        <v>37</v>
      </c>
      <c r="B47" s="10" t="s">
        <v>2807</v>
      </c>
      <c r="C47" s="17" t="s">
        <v>2808</v>
      </c>
      <c r="D47" s="17" t="s">
        <v>1</v>
      </c>
    </row>
    <row r="48" spans="1:4" x14ac:dyDescent="0.25">
      <c r="A48" s="10" t="s">
        <v>37</v>
      </c>
      <c r="B48" s="10" t="s">
        <v>2809</v>
      </c>
      <c r="C48" s="17" t="s">
        <v>2810</v>
      </c>
      <c r="D48" s="17" t="s">
        <v>1</v>
      </c>
    </row>
    <row r="49" spans="1:4" x14ac:dyDescent="0.25">
      <c r="A49" s="10" t="s">
        <v>37</v>
      </c>
      <c r="B49" s="10" t="s">
        <v>2811</v>
      </c>
      <c r="C49" s="17" t="s">
        <v>2812</v>
      </c>
      <c r="D49" s="17"/>
    </row>
    <row r="50" spans="1:4" x14ac:dyDescent="0.25">
      <c r="A50" s="10" t="s">
        <v>37</v>
      </c>
      <c r="B50" s="10" t="s">
        <v>2813</v>
      </c>
      <c r="C50" s="17" t="s">
        <v>2814</v>
      </c>
      <c r="D50" s="17"/>
    </row>
    <row r="51" spans="1:4" x14ac:dyDescent="0.25">
      <c r="A51" s="10" t="s">
        <v>37</v>
      </c>
      <c r="B51" s="10" t="s">
        <v>2815</v>
      </c>
      <c r="C51" s="17" t="s">
        <v>2816</v>
      </c>
      <c r="D51" s="17"/>
    </row>
    <row r="52" spans="1:4" x14ac:dyDescent="0.25">
      <c r="A52" s="10" t="s">
        <v>37</v>
      </c>
      <c r="B52" s="10" t="s">
        <v>2817</v>
      </c>
      <c r="C52" s="17" t="s">
        <v>2818</v>
      </c>
      <c r="D52" s="17"/>
    </row>
    <row r="53" spans="1:4" x14ac:dyDescent="0.25">
      <c r="A53" s="10" t="s">
        <v>37</v>
      </c>
      <c r="B53" s="10" t="s">
        <v>2819</v>
      </c>
      <c r="C53" s="17" t="s">
        <v>2820</v>
      </c>
      <c r="D53" s="17"/>
    </row>
    <row r="54" spans="1:4" x14ac:dyDescent="0.25">
      <c r="A54" s="10" t="s">
        <v>37</v>
      </c>
      <c r="B54" s="10" t="s">
        <v>2821</v>
      </c>
      <c r="C54" s="17" t="s">
        <v>2822</v>
      </c>
      <c r="D54" s="17"/>
    </row>
    <row r="55" spans="1:4" x14ac:dyDescent="0.25">
      <c r="A55" s="10" t="s">
        <v>37</v>
      </c>
      <c r="B55" s="10" t="s">
        <v>2823</v>
      </c>
      <c r="C55" s="17" t="s">
        <v>2824</v>
      </c>
      <c r="D55" s="17"/>
    </row>
    <row r="56" spans="1:4" x14ac:dyDescent="0.25">
      <c r="A56" s="10" t="s">
        <v>37</v>
      </c>
      <c r="B56" s="10" t="s">
        <v>2825</v>
      </c>
      <c r="C56" s="17" t="s">
        <v>2826</v>
      </c>
      <c r="D56" s="17"/>
    </row>
    <row r="57" spans="1:4" x14ac:dyDescent="0.25">
      <c r="A57" s="10" t="s">
        <v>37</v>
      </c>
      <c r="B57" s="10" t="s">
        <v>2827</v>
      </c>
      <c r="C57" s="17" t="s">
        <v>2828</v>
      </c>
      <c r="D57" s="17"/>
    </row>
    <row r="58" spans="1:4" x14ac:dyDescent="0.25">
      <c r="A58" s="10" t="s">
        <v>37</v>
      </c>
      <c r="B58" s="10" t="s">
        <v>2829</v>
      </c>
      <c r="C58" s="17" t="s">
        <v>2830</v>
      </c>
      <c r="D58" s="17"/>
    </row>
    <row r="59" spans="1:4" x14ac:dyDescent="0.25">
      <c r="A59" s="10" t="s">
        <v>37</v>
      </c>
      <c r="B59" s="10" t="s">
        <v>701</v>
      </c>
      <c r="C59" s="11" t="s">
        <v>702</v>
      </c>
      <c r="D59" s="11"/>
    </row>
    <row r="60" spans="1:4" x14ac:dyDescent="0.25">
      <c r="A60" s="10" t="s">
        <v>37</v>
      </c>
      <c r="B60" s="10" t="s">
        <v>2831</v>
      </c>
      <c r="C60" s="17" t="s">
        <v>2832</v>
      </c>
      <c r="D60" s="17"/>
    </row>
    <row r="61" spans="1:4" x14ac:dyDescent="0.25">
      <c r="A61" s="10" t="s">
        <v>37</v>
      </c>
      <c r="B61" s="10" t="s">
        <v>2833</v>
      </c>
      <c r="C61" s="17" t="s">
        <v>2834</v>
      </c>
      <c r="D61" s="17" t="s">
        <v>1</v>
      </c>
    </row>
    <row r="62" spans="1:4" x14ac:dyDescent="0.25">
      <c r="A62" s="10" t="s">
        <v>37</v>
      </c>
      <c r="B62" s="10" t="s">
        <v>2835</v>
      </c>
      <c r="C62" s="17" t="s">
        <v>2836</v>
      </c>
      <c r="D62" s="17"/>
    </row>
    <row r="63" spans="1:4" x14ac:dyDescent="0.25">
      <c r="A63" s="10" t="s">
        <v>37</v>
      </c>
      <c r="B63" s="10" t="s">
        <v>2837</v>
      </c>
      <c r="C63" s="17" t="s">
        <v>2838</v>
      </c>
      <c r="D63" s="17"/>
    </row>
    <row r="64" spans="1:4" x14ac:dyDescent="0.25">
      <c r="A64" s="10" t="s">
        <v>37</v>
      </c>
      <c r="B64" s="10" t="s">
        <v>2839</v>
      </c>
      <c r="C64" s="17" t="s">
        <v>2840</v>
      </c>
      <c r="D64" s="17"/>
    </row>
    <row r="65" spans="1:4" x14ac:dyDescent="0.25">
      <c r="A65" s="10" t="s">
        <v>37</v>
      </c>
      <c r="B65" s="10" t="s">
        <v>2841</v>
      </c>
      <c r="C65" s="17" t="s">
        <v>2842</v>
      </c>
      <c r="D65" s="17"/>
    </row>
    <row r="66" spans="1:4" x14ac:dyDescent="0.25">
      <c r="A66" s="10" t="s">
        <v>37</v>
      </c>
      <c r="B66" s="10" t="s">
        <v>2843</v>
      </c>
      <c r="C66" s="17" t="s">
        <v>2844</v>
      </c>
      <c r="D66" s="17"/>
    </row>
    <row r="67" spans="1:4" x14ac:dyDescent="0.25">
      <c r="A67" s="10" t="s">
        <v>37</v>
      </c>
      <c r="B67" s="10" t="s">
        <v>2845</v>
      </c>
      <c r="C67" s="17" t="s">
        <v>2846</v>
      </c>
      <c r="D67" s="17"/>
    </row>
    <row r="68" spans="1:4" x14ac:dyDescent="0.25">
      <c r="A68" s="10" t="s">
        <v>37</v>
      </c>
      <c r="B68" s="10" t="s">
        <v>2847</v>
      </c>
      <c r="C68" s="17" t="s">
        <v>2848</v>
      </c>
      <c r="D68" s="17"/>
    </row>
    <row r="69" spans="1:4" x14ac:dyDescent="0.25">
      <c r="A69" s="10" t="s">
        <v>37</v>
      </c>
      <c r="B69" s="10" t="s">
        <v>2849</v>
      </c>
      <c r="C69" s="17" t="s">
        <v>2850</v>
      </c>
      <c r="D69" s="17"/>
    </row>
    <row r="70" spans="1:4" x14ac:dyDescent="0.25">
      <c r="A70" s="10" t="s">
        <v>37</v>
      </c>
      <c r="B70" s="10" t="s">
        <v>2851</v>
      </c>
      <c r="C70" s="17" t="s">
        <v>2852</v>
      </c>
      <c r="D70" s="17"/>
    </row>
    <row r="71" spans="1:4" x14ac:dyDescent="0.25">
      <c r="A71" s="10" t="s">
        <v>37</v>
      </c>
      <c r="B71" s="10" t="s">
        <v>2853</v>
      </c>
      <c r="C71" s="17" t="s">
        <v>2854</v>
      </c>
      <c r="D71" s="17"/>
    </row>
    <row r="72" spans="1:4" x14ac:dyDescent="0.25">
      <c r="A72" s="10" t="s">
        <v>37</v>
      </c>
      <c r="B72" s="10" t="s">
        <v>2855</v>
      </c>
      <c r="C72" s="17" t="s">
        <v>2856</v>
      </c>
      <c r="D72" s="17"/>
    </row>
    <row r="73" spans="1:4" x14ac:dyDescent="0.25">
      <c r="A73" s="10" t="s">
        <v>37</v>
      </c>
      <c r="B73" s="10" t="s">
        <v>2857</v>
      </c>
      <c r="C73" s="17" t="s">
        <v>2858</v>
      </c>
      <c r="D73" s="17"/>
    </row>
    <row r="74" spans="1:4" x14ac:dyDescent="0.25">
      <c r="A74" s="10" t="s">
        <v>37</v>
      </c>
      <c r="B74" s="10" t="s">
        <v>2859</v>
      </c>
      <c r="C74" s="17" t="s">
        <v>2860</v>
      </c>
      <c r="D74" s="17"/>
    </row>
    <row r="75" spans="1:4" x14ac:dyDescent="0.25">
      <c r="A75" s="10" t="s">
        <v>37</v>
      </c>
      <c r="B75" s="10" t="s">
        <v>2861</v>
      </c>
      <c r="C75" s="17" t="s">
        <v>2862</v>
      </c>
      <c r="D75" s="17"/>
    </row>
    <row r="76" spans="1:4" x14ac:dyDescent="0.25">
      <c r="A76" s="10" t="s">
        <v>37</v>
      </c>
      <c r="B76" s="10" t="s">
        <v>2863</v>
      </c>
      <c r="C76" s="17" t="s">
        <v>2864</v>
      </c>
      <c r="D76" s="17"/>
    </row>
    <row r="77" spans="1:4" x14ac:dyDescent="0.25">
      <c r="A77" s="10" t="s">
        <v>37</v>
      </c>
      <c r="B77" s="10" t="s">
        <v>2865</v>
      </c>
      <c r="C77" s="17" t="s">
        <v>2866</v>
      </c>
      <c r="D77" s="17"/>
    </row>
    <row r="78" spans="1:4" x14ac:dyDescent="0.25">
      <c r="A78" s="10" t="s">
        <v>37</v>
      </c>
      <c r="B78" s="10" t="s">
        <v>2867</v>
      </c>
      <c r="C78" s="17" t="s">
        <v>2868</v>
      </c>
      <c r="D78" s="17" t="s">
        <v>1</v>
      </c>
    </row>
    <row r="79" spans="1:4" x14ac:dyDescent="0.25">
      <c r="A79" s="10" t="s">
        <v>37</v>
      </c>
      <c r="B79" s="10" t="s">
        <v>2869</v>
      </c>
      <c r="C79" s="17" t="s">
        <v>2870</v>
      </c>
      <c r="D79" s="17" t="s">
        <v>1</v>
      </c>
    </row>
    <row r="80" spans="1:4" x14ac:dyDescent="0.25">
      <c r="A80" s="10" t="s">
        <v>37</v>
      </c>
      <c r="B80" s="10" t="s">
        <v>2871</v>
      </c>
      <c r="C80" s="17" t="s">
        <v>2872</v>
      </c>
      <c r="D80" s="17" t="s">
        <v>1</v>
      </c>
    </row>
    <row r="81" spans="1:4" x14ac:dyDescent="0.25">
      <c r="A81" s="10" t="s">
        <v>37</v>
      </c>
      <c r="B81" s="10" t="s">
        <v>2873</v>
      </c>
      <c r="C81" s="17" t="s">
        <v>2874</v>
      </c>
      <c r="D81" s="17" t="s">
        <v>1</v>
      </c>
    </row>
    <row r="82" spans="1:4" x14ac:dyDescent="0.25">
      <c r="A82" s="10" t="s">
        <v>37</v>
      </c>
      <c r="B82" s="10" t="s">
        <v>2875</v>
      </c>
      <c r="C82" s="17" t="s">
        <v>2876</v>
      </c>
      <c r="D82" s="17" t="s">
        <v>1</v>
      </c>
    </row>
    <row r="83" spans="1:4" x14ac:dyDescent="0.25">
      <c r="A83" s="10" t="s">
        <v>37</v>
      </c>
      <c r="B83" s="10" t="s">
        <v>2877</v>
      </c>
      <c r="C83" s="17" t="s">
        <v>2878</v>
      </c>
      <c r="D83" s="17" t="s">
        <v>1</v>
      </c>
    </row>
    <row r="84" spans="1:4" x14ac:dyDescent="0.25">
      <c r="A84" s="10" t="s">
        <v>37</v>
      </c>
      <c r="B84" s="10" t="s">
        <v>2879</v>
      </c>
      <c r="C84" s="17" t="s">
        <v>2880</v>
      </c>
      <c r="D84" s="17" t="s">
        <v>1</v>
      </c>
    </row>
    <row r="85" spans="1:4" x14ac:dyDescent="0.25">
      <c r="A85" s="10" t="s">
        <v>37</v>
      </c>
      <c r="B85" s="10" t="s">
        <v>2881</v>
      </c>
      <c r="C85" s="17" t="s">
        <v>2882</v>
      </c>
      <c r="D85" s="17" t="s">
        <v>1</v>
      </c>
    </row>
    <row r="86" spans="1:4" x14ac:dyDescent="0.25">
      <c r="A86" s="10" t="s">
        <v>37</v>
      </c>
      <c r="B86" s="10" t="s">
        <v>2883</v>
      </c>
      <c r="C86" s="17" t="s">
        <v>2884</v>
      </c>
      <c r="D86" s="17" t="s">
        <v>1</v>
      </c>
    </row>
    <row r="87" spans="1:4" x14ac:dyDescent="0.25">
      <c r="A87" s="10" t="s">
        <v>37</v>
      </c>
      <c r="B87" s="10" t="s">
        <v>2885</v>
      </c>
      <c r="C87" s="17" t="s">
        <v>2886</v>
      </c>
      <c r="D87" s="17" t="s">
        <v>1</v>
      </c>
    </row>
    <row r="88" spans="1:4" x14ac:dyDescent="0.25">
      <c r="A88" s="10" t="s">
        <v>37</v>
      </c>
      <c r="B88" s="10" t="s">
        <v>2887</v>
      </c>
      <c r="C88" s="17" t="s">
        <v>2888</v>
      </c>
      <c r="D88" s="17" t="s">
        <v>1</v>
      </c>
    </row>
    <row r="89" spans="1:4" x14ac:dyDescent="0.25">
      <c r="A89" s="10" t="s">
        <v>37</v>
      </c>
      <c r="B89" s="10" t="s">
        <v>2889</v>
      </c>
      <c r="C89" s="17" t="s">
        <v>2890</v>
      </c>
      <c r="D89" s="17" t="s">
        <v>1</v>
      </c>
    </row>
    <row r="90" spans="1:4" x14ac:dyDescent="0.25">
      <c r="A90" s="10" t="s">
        <v>37</v>
      </c>
      <c r="B90" s="10" t="s">
        <v>2891</v>
      </c>
      <c r="C90" s="17" t="s">
        <v>2892</v>
      </c>
      <c r="D90" s="17" t="s">
        <v>1</v>
      </c>
    </row>
    <row r="91" spans="1:4" x14ac:dyDescent="0.25">
      <c r="A91" s="10" t="s">
        <v>37</v>
      </c>
      <c r="B91" s="10" t="s">
        <v>2893</v>
      </c>
      <c r="C91" s="17" t="s">
        <v>2894</v>
      </c>
      <c r="D91" s="17" t="s">
        <v>1</v>
      </c>
    </row>
    <row r="92" spans="1:4" x14ac:dyDescent="0.25">
      <c r="A92" s="10" t="s">
        <v>37</v>
      </c>
      <c r="B92" s="10" t="s">
        <v>2895</v>
      </c>
      <c r="C92" s="17" t="s">
        <v>2896</v>
      </c>
      <c r="D92" s="17" t="s">
        <v>1</v>
      </c>
    </row>
    <row r="93" spans="1:4" x14ac:dyDescent="0.25">
      <c r="A93" s="10" t="s">
        <v>37</v>
      </c>
      <c r="B93" s="10" t="s">
        <v>2897</v>
      </c>
      <c r="C93" s="17" t="s">
        <v>2898</v>
      </c>
      <c r="D93" s="17" t="s">
        <v>1</v>
      </c>
    </row>
    <row r="94" spans="1:4" x14ac:dyDescent="0.25">
      <c r="A94" s="10" t="s">
        <v>37</v>
      </c>
      <c r="B94" s="10" t="s">
        <v>744</v>
      </c>
      <c r="C94" s="11" t="s">
        <v>745</v>
      </c>
      <c r="D94" s="17" t="s">
        <v>1</v>
      </c>
    </row>
    <row r="95" spans="1:4" x14ac:dyDescent="0.25">
      <c r="A95" s="10" t="s">
        <v>37</v>
      </c>
      <c r="B95" s="10" t="s">
        <v>2899</v>
      </c>
      <c r="C95" s="17" t="s">
        <v>2900</v>
      </c>
      <c r="D95" s="17" t="s">
        <v>1</v>
      </c>
    </row>
    <row r="96" spans="1:4" x14ac:dyDescent="0.25">
      <c r="A96" s="10" t="s">
        <v>37</v>
      </c>
      <c r="B96" s="10" t="s">
        <v>2901</v>
      </c>
      <c r="C96" s="17" t="s">
        <v>2902</v>
      </c>
      <c r="D96" s="17" t="s">
        <v>1</v>
      </c>
    </row>
    <row r="97" spans="1:4" x14ac:dyDescent="0.25">
      <c r="A97" s="10" t="s">
        <v>37</v>
      </c>
      <c r="B97" s="10" t="s">
        <v>2903</v>
      </c>
      <c r="C97" s="17" t="s">
        <v>2904</v>
      </c>
      <c r="D97" s="17" t="s">
        <v>1</v>
      </c>
    </row>
    <row r="98" spans="1:4" x14ac:dyDescent="0.25">
      <c r="A98" s="10" t="s">
        <v>37</v>
      </c>
      <c r="B98" s="10" t="s">
        <v>2905</v>
      </c>
      <c r="C98" s="17" t="s">
        <v>2906</v>
      </c>
      <c r="D98" s="17" t="s">
        <v>1</v>
      </c>
    </row>
    <row r="99" spans="1:4" x14ac:dyDescent="0.25">
      <c r="A99" s="10" t="s">
        <v>37</v>
      </c>
      <c r="B99" s="10" t="s">
        <v>2907</v>
      </c>
      <c r="C99" s="17" t="s">
        <v>2908</v>
      </c>
      <c r="D99" s="17" t="s">
        <v>1</v>
      </c>
    </row>
    <row r="100" spans="1:4" x14ac:dyDescent="0.25">
      <c r="A100" s="10" t="s">
        <v>37</v>
      </c>
      <c r="B100" s="10" t="s">
        <v>2909</v>
      </c>
      <c r="C100" s="17" t="s">
        <v>2910</v>
      </c>
      <c r="D100" s="17" t="s">
        <v>1</v>
      </c>
    </row>
    <row r="101" spans="1:4" x14ac:dyDescent="0.25">
      <c r="A101" s="10" t="s">
        <v>37</v>
      </c>
      <c r="B101" s="10" t="s">
        <v>2911</v>
      </c>
      <c r="C101" s="17" t="s">
        <v>2912</v>
      </c>
      <c r="D101" s="17" t="s">
        <v>1</v>
      </c>
    </row>
    <row r="102" spans="1:4" x14ac:dyDescent="0.25">
      <c r="A102" s="10" t="s">
        <v>37</v>
      </c>
      <c r="B102" s="10" t="s">
        <v>2913</v>
      </c>
      <c r="C102" s="17" t="s">
        <v>2914</v>
      </c>
      <c r="D102" s="17" t="s">
        <v>1</v>
      </c>
    </row>
    <row r="103" spans="1:4" x14ac:dyDescent="0.25">
      <c r="A103" s="10" t="s">
        <v>37</v>
      </c>
      <c r="B103" s="10" t="s">
        <v>2915</v>
      </c>
      <c r="C103" s="17" t="s">
        <v>2916</v>
      </c>
      <c r="D103" s="17" t="s">
        <v>1</v>
      </c>
    </row>
    <row r="104" spans="1:4" x14ac:dyDescent="0.25">
      <c r="A104" s="10" t="s">
        <v>37</v>
      </c>
      <c r="B104" s="10" t="s">
        <v>2917</v>
      </c>
      <c r="C104" s="17" t="s">
        <v>2918</v>
      </c>
      <c r="D104" s="17" t="s">
        <v>1</v>
      </c>
    </row>
    <row r="105" spans="1:4" x14ac:dyDescent="0.25">
      <c r="A105" s="10" t="s">
        <v>37</v>
      </c>
      <c r="B105" s="10" t="s">
        <v>2919</v>
      </c>
      <c r="C105" s="17" t="s">
        <v>2920</v>
      </c>
      <c r="D105" s="17" t="s">
        <v>1</v>
      </c>
    </row>
    <row r="106" spans="1:4" x14ac:dyDescent="0.25">
      <c r="A106" s="10" t="s">
        <v>37</v>
      </c>
      <c r="B106" s="10" t="s">
        <v>2921</v>
      </c>
      <c r="C106" s="17" t="s">
        <v>2922</v>
      </c>
      <c r="D106" s="17" t="s">
        <v>1</v>
      </c>
    </row>
    <row r="107" spans="1:4" x14ac:dyDescent="0.25">
      <c r="A107" s="10" t="s">
        <v>37</v>
      </c>
      <c r="B107" s="10" t="s">
        <v>2923</v>
      </c>
      <c r="C107" s="17" t="s">
        <v>2924</v>
      </c>
      <c r="D107" s="17" t="s">
        <v>1</v>
      </c>
    </row>
    <row r="108" spans="1:4" x14ac:dyDescent="0.25">
      <c r="A108" s="10" t="s">
        <v>37</v>
      </c>
      <c r="B108" s="10" t="s">
        <v>2925</v>
      </c>
      <c r="C108" s="17" t="s">
        <v>2926</v>
      </c>
      <c r="D108" s="17" t="s">
        <v>1</v>
      </c>
    </row>
    <row r="109" spans="1:4" x14ac:dyDescent="0.25">
      <c r="A109" s="10" t="s">
        <v>37</v>
      </c>
      <c r="B109" s="10" t="s">
        <v>2927</v>
      </c>
      <c r="C109" s="17" t="s">
        <v>2928</v>
      </c>
      <c r="D109" s="17" t="s">
        <v>1</v>
      </c>
    </row>
    <row r="110" spans="1:4" x14ac:dyDescent="0.25">
      <c r="A110" s="10" t="s">
        <v>37</v>
      </c>
      <c r="B110" s="10" t="s">
        <v>2929</v>
      </c>
      <c r="C110" s="17" t="s">
        <v>2930</v>
      </c>
      <c r="D110" s="17" t="s">
        <v>1</v>
      </c>
    </row>
    <row r="111" spans="1:4" x14ac:dyDescent="0.25">
      <c r="A111" s="10" t="s">
        <v>37</v>
      </c>
      <c r="B111" s="10" t="s">
        <v>2931</v>
      </c>
      <c r="C111" s="17" t="s">
        <v>2932</v>
      </c>
      <c r="D111" s="17" t="s">
        <v>1</v>
      </c>
    </row>
    <row r="112" spans="1:4" x14ac:dyDescent="0.25">
      <c r="A112" s="10" t="s">
        <v>37</v>
      </c>
      <c r="B112" s="10" t="s">
        <v>2933</v>
      </c>
      <c r="C112" s="17" t="s">
        <v>2934</v>
      </c>
      <c r="D112" s="17" t="s">
        <v>1</v>
      </c>
    </row>
    <row r="113" spans="1:4" x14ac:dyDescent="0.25">
      <c r="A113" s="10" t="s">
        <v>37</v>
      </c>
      <c r="B113" s="10" t="s">
        <v>2935</v>
      </c>
      <c r="C113" s="17" t="s">
        <v>2936</v>
      </c>
      <c r="D113" s="17" t="s">
        <v>1</v>
      </c>
    </row>
    <row r="114" spans="1:4" x14ac:dyDescent="0.25">
      <c r="A114" s="10" t="s">
        <v>37</v>
      </c>
      <c r="B114" s="10" t="s">
        <v>2937</v>
      </c>
      <c r="C114" s="17" t="s">
        <v>2938</v>
      </c>
      <c r="D114" s="17" t="s">
        <v>1</v>
      </c>
    </row>
    <row r="115" spans="1:4" x14ac:dyDescent="0.25">
      <c r="A115" s="10" t="s">
        <v>437</v>
      </c>
      <c r="B115" s="10" t="s">
        <v>7218</v>
      </c>
      <c r="C115" s="17" t="str">
        <f>VLOOKUP(B115,Concepts!$C:$S,13,FALSE)</f>
        <v>Net income before capital items and equity accounted earnings</v>
      </c>
      <c r="D115" s="17" t="s">
        <v>1</v>
      </c>
    </row>
    <row r="116" spans="1:4" x14ac:dyDescent="0.25">
      <c r="A116" s="10" t="s">
        <v>437</v>
      </c>
      <c r="B116" s="10" t="s">
        <v>7256</v>
      </c>
      <c r="C116" s="17" t="str">
        <f>VLOOKUP(B116,Concepts!$C:$S,13,FALSE)</f>
        <v>Increase (decrease) in income-earning assets</v>
      </c>
      <c r="D116" s="17" t="s">
        <v>1</v>
      </c>
    </row>
    <row r="117" spans="1:4" x14ac:dyDescent="0.25">
      <c r="A117" s="10" t="s">
        <v>437</v>
      </c>
      <c r="B117" s="10" t="s">
        <v>7220</v>
      </c>
      <c r="C117" s="17" t="str">
        <f>VLOOKUP(B117,Concepts!$C:$S,13,FALSE)</f>
        <v>Increase (decrease) in deposits, trading and other liabilities</v>
      </c>
      <c r="D117" s="17" t="s">
        <v>1</v>
      </c>
    </row>
    <row r="118" spans="1:4" x14ac:dyDescent="0.25">
      <c r="A118" s="10" t="s">
        <v>437</v>
      </c>
      <c r="B118" s="10" t="s">
        <v>7221</v>
      </c>
      <c r="C118" s="17" t="str">
        <f>VLOOKUP(B118,Concepts!$C:$S,13,FALSE)</f>
        <v>Direct taxation paid</v>
      </c>
      <c r="D118" s="17" t="s">
        <v>1</v>
      </c>
    </row>
    <row r="119" spans="1:4" x14ac:dyDescent="0.25">
      <c r="A119" s="10" t="s">
        <v>437</v>
      </c>
      <c r="B119" s="10" t="s">
        <v>7223</v>
      </c>
      <c r="C119" s="17" t="str">
        <f>VLOOKUP(B119,Concepts!$C:$S,13,FALSE)</f>
        <v>Net purchase (proceeds) of financial instruments</v>
      </c>
      <c r="D119" s="17" t="s">
        <v>1</v>
      </c>
    </row>
    <row r="120" spans="1:4" x14ac:dyDescent="0.25">
      <c r="A120" s="10" t="s">
        <v>437</v>
      </c>
      <c r="B120" s="10" t="s">
        <v>7224</v>
      </c>
      <c r="C120" s="17" t="str">
        <f>VLOOKUP(B120,Concepts!$C:$S,13,FALSE)</f>
        <v>Repayment of (proceeds on) collateral deposits payable</v>
      </c>
      <c r="D120" s="17" t="s">
        <v>1</v>
      </c>
    </row>
    <row r="121" spans="1:4" x14ac:dyDescent="0.25">
      <c r="A121" s="10" t="s">
        <v>437</v>
      </c>
      <c r="B121" s="10" t="s">
        <v>7225</v>
      </c>
      <c r="C121" s="17" t="str">
        <f>VLOOKUP(B121,Concepts!$C:$S,13,FALSE)</f>
        <v>Acquisitions of associates and joint ventures</v>
      </c>
      <c r="D121" s="17" t="s">
        <v>1</v>
      </c>
    </row>
    <row r="122" spans="1:4" x14ac:dyDescent="0.25">
      <c r="A122" s="10" t="s">
        <v>437</v>
      </c>
      <c r="B122" s="10" t="s">
        <v>7227</v>
      </c>
      <c r="C122" s="17" t="str">
        <f>VLOOKUP(B122,Concepts!$C:$S,13,FALSE)</f>
        <v>Capital expenditure on intangible assets</v>
      </c>
      <c r="D122" s="17" t="s">
        <v>1</v>
      </c>
    </row>
    <row r="123" spans="1:4" x14ac:dyDescent="0.25">
      <c r="A123" s="10" t="s">
        <v>437</v>
      </c>
      <c r="B123" s="10" t="s">
        <v>7229</v>
      </c>
      <c r="C123" s="17" t="str">
        <f>VLOOKUP(B123,Concepts!$C:$S,13,FALSE)</f>
        <v>Buy-back (issuance) of ordinary share capital</v>
      </c>
      <c r="D123" s="17" t="s">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7"/>
  <sheetViews>
    <sheetView zoomScale="85" zoomScaleNormal="85" workbookViewId="0"/>
  </sheetViews>
  <sheetFormatPr defaultColWidth="9.140625" defaultRowHeight="15" x14ac:dyDescent="0.25"/>
  <cols>
    <col min="1" max="1" width="9.85546875" style="26" bestFit="1" customWidth="1"/>
    <col min="2" max="2" width="123.140625" style="26" customWidth="1"/>
    <col min="3" max="3" width="129.7109375" style="26" bestFit="1" customWidth="1"/>
    <col min="4" max="4" width="15.140625" style="26" bestFit="1" customWidth="1"/>
    <col min="5" max="16384" width="9.140625" style="26"/>
  </cols>
  <sheetData>
    <row r="1" spans="1:4" x14ac:dyDescent="0.25">
      <c r="A1" s="28" t="s">
        <v>0</v>
      </c>
      <c r="B1" s="2" t="s">
        <v>2432</v>
      </c>
    </row>
    <row r="2" spans="1:4" x14ac:dyDescent="0.25">
      <c r="A2" s="28" t="s">
        <v>6960</v>
      </c>
      <c r="B2" s="2" t="str">
        <f>CONCATENATE("https://xbrl.cipc.co.za/taxonomy/role/",MID(B3,2,7),"/",B1)</f>
        <v>https://xbrl.cipc.co.za/taxonomy/role/800.500/ListOfNotes</v>
      </c>
    </row>
    <row r="3" spans="1:4" x14ac:dyDescent="0.25">
      <c r="A3" s="28" t="s">
        <v>6961</v>
      </c>
      <c r="B3" s="2" t="s">
        <v>2951</v>
      </c>
    </row>
    <row r="4" spans="1:4" x14ac:dyDescent="0.25">
      <c r="A4" s="29" t="s">
        <v>4</v>
      </c>
      <c r="B4" s="29" t="s">
        <v>5</v>
      </c>
      <c r="C4" s="29" t="s">
        <v>6</v>
      </c>
      <c r="D4" s="29" t="s">
        <v>2630</v>
      </c>
    </row>
    <row r="5" spans="1:4" x14ac:dyDescent="0.25">
      <c r="A5" s="6" t="s">
        <v>37</v>
      </c>
      <c r="B5" s="6" t="s">
        <v>9206</v>
      </c>
      <c r="C5" s="6" t="s">
        <v>9207</v>
      </c>
      <c r="D5" s="22"/>
    </row>
    <row r="6" spans="1:4" x14ac:dyDescent="0.25">
      <c r="A6" s="6" t="s">
        <v>37</v>
      </c>
      <c r="B6" s="6" t="s">
        <v>2326</v>
      </c>
      <c r="C6" s="22" t="s">
        <v>2219</v>
      </c>
      <c r="D6" s="22"/>
    </row>
    <row r="7" spans="1:4" x14ac:dyDescent="0.25">
      <c r="A7" s="6" t="s">
        <v>37</v>
      </c>
      <c r="B7" s="6" t="s">
        <v>2327</v>
      </c>
      <c r="C7" s="22" t="s">
        <v>2220</v>
      </c>
      <c r="D7" s="22"/>
    </row>
    <row r="8" spans="1:4" x14ac:dyDescent="0.25">
      <c r="A8" s="6" t="s">
        <v>7666</v>
      </c>
      <c r="B8" s="6" t="s">
        <v>7486</v>
      </c>
      <c r="C8" s="22" t="str">
        <f>VLOOKUP(B8,Concepts!$C:$S,13,FALSE)</f>
        <v>Disclosure of additional disclosure in terms of Municipal Finance Management Act [text block]</v>
      </c>
      <c r="D8" s="22"/>
    </row>
    <row r="9" spans="1:4" x14ac:dyDescent="0.25">
      <c r="A9" s="6" t="s">
        <v>37</v>
      </c>
      <c r="B9" s="6" t="s">
        <v>2328</v>
      </c>
      <c r="C9" s="22" t="s">
        <v>2221</v>
      </c>
      <c r="D9" s="22"/>
    </row>
    <row r="10" spans="1:4" x14ac:dyDescent="0.25">
      <c r="A10" s="6" t="s">
        <v>37</v>
      </c>
      <c r="B10" s="6" t="s">
        <v>2329</v>
      </c>
      <c r="C10" s="22" t="s">
        <v>2222</v>
      </c>
      <c r="D10" s="22"/>
    </row>
    <row r="11" spans="1:4" x14ac:dyDescent="0.25">
      <c r="A11" s="6" t="s">
        <v>37</v>
      </c>
      <c r="B11" s="6" t="s">
        <v>2330</v>
      </c>
      <c r="C11" s="22" t="s">
        <v>2223</v>
      </c>
      <c r="D11" s="22"/>
    </row>
    <row r="12" spans="1:4" x14ac:dyDescent="0.25">
      <c r="A12" s="6" t="s">
        <v>37</v>
      </c>
      <c r="B12" s="6" t="s">
        <v>2331</v>
      </c>
      <c r="C12" s="22" t="s">
        <v>2224</v>
      </c>
      <c r="D12" s="22"/>
    </row>
    <row r="13" spans="1:4" x14ac:dyDescent="0.25">
      <c r="A13" s="6" t="s">
        <v>37</v>
      </c>
      <c r="B13" s="6" t="s">
        <v>2332</v>
      </c>
      <c r="C13" s="22" t="s">
        <v>2225</v>
      </c>
      <c r="D13" s="22"/>
    </row>
    <row r="14" spans="1:4" x14ac:dyDescent="0.25">
      <c r="A14" s="6" t="s">
        <v>37</v>
      </c>
      <c r="B14" s="6" t="s">
        <v>2333</v>
      </c>
      <c r="C14" s="22" t="s">
        <v>2226</v>
      </c>
      <c r="D14" s="22"/>
    </row>
    <row r="15" spans="1:4" x14ac:dyDescent="0.25">
      <c r="A15" s="6" t="s">
        <v>37</v>
      </c>
      <c r="B15" s="6" t="s">
        <v>2334</v>
      </c>
      <c r="C15" s="22" t="s">
        <v>2227</v>
      </c>
      <c r="D15" s="22"/>
    </row>
    <row r="16" spans="1:4" x14ac:dyDescent="0.25">
      <c r="A16" s="6" t="s">
        <v>37</v>
      </c>
      <c r="B16" s="6" t="s">
        <v>2335</v>
      </c>
      <c r="C16" s="22" t="s">
        <v>2228</v>
      </c>
      <c r="D16" s="22" t="s">
        <v>1</v>
      </c>
    </row>
    <row r="17" spans="1:4" x14ac:dyDescent="0.25">
      <c r="A17" s="6" t="s">
        <v>37</v>
      </c>
      <c r="B17" s="6" t="s">
        <v>2939</v>
      </c>
      <c r="C17" s="22" t="s">
        <v>2940</v>
      </c>
      <c r="D17" s="22"/>
    </row>
    <row r="18" spans="1:4" x14ac:dyDescent="0.25">
      <c r="A18" s="6" t="s">
        <v>37</v>
      </c>
      <c r="B18" s="6" t="s">
        <v>229</v>
      </c>
      <c r="C18" s="22" t="s">
        <v>190</v>
      </c>
      <c r="D18" s="22"/>
    </row>
    <row r="19" spans="1:4" x14ac:dyDescent="0.25">
      <c r="A19" s="6" t="s">
        <v>7660</v>
      </c>
      <c r="B19" s="6" t="s">
        <v>7752</v>
      </c>
      <c r="C19" s="22" t="str">
        <f>VLOOKUP(B19,Concepts!$C:$S,13,FALSE)</f>
        <v>Disclosure of budget differences [text block]</v>
      </c>
      <c r="D19" s="22"/>
    </row>
    <row r="20" spans="1:4" x14ac:dyDescent="0.25">
      <c r="A20" s="6" t="s">
        <v>7660</v>
      </c>
      <c r="B20" s="6" t="s">
        <v>7797</v>
      </c>
      <c r="C20" s="22" t="str">
        <f>VLOOKUP(B20,Concepts!$C:$S,13,FALSE)</f>
        <v>Disclosure of budget information [text block]</v>
      </c>
      <c r="D20" s="22"/>
    </row>
    <row r="21" spans="1:4" x14ac:dyDescent="0.25">
      <c r="A21" s="6" t="s">
        <v>7660</v>
      </c>
      <c r="B21" s="6" t="s">
        <v>7525</v>
      </c>
      <c r="C21" s="22" t="str">
        <f>VLOOKUP(B21,Concepts!$C:$S,13,FALSE)</f>
        <v>Disclosure of bulk purchases and materials [text block]</v>
      </c>
      <c r="D21" s="22"/>
    </row>
    <row r="22" spans="1:4" x14ac:dyDescent="0.25">
      <c r="A22" s="6" t="s">
        <v>37</v>
      </c>
      <c r="B22" s="6" t="s">
        <v>218</v>
      </c>
      <c r="C22" s="22" t="s">
        <v>2202</v>
      </c>
      <c r="D22" s="22"/>
    </row>
    <row r="23" spans="1:4" ht="14.25" customHeight="1" x14ac:dyDescent="0.25">
      <c r="A23" s="6" t="s">
        <v>7660</v>
      </c>
      <c r="B23" s="6" t="s">
        <v>7553</v>
      </c>
      <c r="C23" s="22" t="str">
        <f>VLOOKUP(B23,Concepts!$C:$S,13,FALSE)</f>
        <v>Disclosure of capital commitments [text block]</v>
      </c>
      <c r="D23" s="22"/>
    </row>
    <row r="24" spans="1:4" x14ac:dyDescent="0.25">
      <c r="A24" s="6" t="s">
        <v>37</v>
      </c>
      <c r="B24" s="6" t="s">
        <v>2336</v>
      </c>
      <c r="C24" s="22" t="s">
        <v>2229</v>
      </c>
      <c r="D24" s="22"/>
    </row>
    <row r="25" spans="1:4" x14ac:dyDescent="0.25">
      <c r="A25" s="6" t="s">
        <v>37</v>
      </c>
      <c r="B25" s="6" t="s">
        <v>2337</v>
      </c>
      <c r="C25" s="22" t="s">
        <v>2230</v>
      </c>
      <c r="D25" s="22"/>
    </row>
    <row r="26" spans="1:4" x14ac:dyDescent="0.25">
      <c r="A26" s="6" t="s">
        <v>37</v>
      </c>
      <c r="B26" s="6" t="s">
        <v>2338</v>
      </c>
      <c r="C26" s="22" t="s">
        <v>2231</v>
      </c>
      <c r="D26" s="22"/>
    </row>
    <row r="27" spans="1:4" x14ac:dyDescent="0.25">
      <c r="A27" s="6" t="s">
        <v>7660</v>
      </c>
      <c r="B27" s="6" t="s">
        <v>7527</v>
      </c>
      <c r="C27" s="22" t="str">
        <f>VLOOKUP(B27,Concepts!$C:$S,13,FALSE)</f>
        <v>Disclosure of cash generated from operations [text block]</v>
      </c>
      <c r="D27" s="22"/>
    </row>
    <row r="28" spans="1:4" x14ac:dyDescent="0.25">
      <c r="A28" s="6" t="s">
        <v>37</v>
      </c>
      <c r="B28" s="6" t="s">
        <v>2339</v>
      </c>
      <c r="C28" s="22" t="s">
        <v>2232</v>
      </c>
      <c r="D28" s="22"/>
    </row>
    <row r="29" spans="1:4" x14ac:dyDescent="0.25">
      <c r="A29" s="6" t="s">
        <v>37</v>
      </c>
      <c r="B29" s="6" t="s">
        <v>2340</v>
      </c>
      <c r="C29" s="22" t="s">
        <v>2233</v>
      </c>
      <c r="D29" s="22"/>
    </row>
    <row r="30" spans="1:4" x14ac:dyDescent="0.25">
      <c r="A30" s="6" t="s">
        <v>37</v>
      </c>
      <c r="B30" s="6" t="s">
        <v>2341</v>
      </c>
      <c r="C30" s="22" t="s">
        <v>2234</v>
      </c>
      <c r="D30" s="22"/>
    </row>
    <row r="31" spans="1:4" x14ac:dyDescent="0.25">
      <c r="A31" s="6" t="s">
        <v>37</v>
      </c>
      <c r="B31" s="6" t="s">
        <v>2342</v>
      </c>
      <c r="C31" s="22" t="s">
        <v>2235</v>
      </c>
      <c r="D31" s="22"/>
    </row>
    <row r="32" spans="1:4" x14ac:dyDescent="0.25">
      <c r="A32" s="6" t="s">
        <v>37</v>
      </c>
      <c r="B32" s="6" t="s">
        <v>2343</v>
      </c>
      <c r="C32" s="22" t="s">
        <v>2236</v>
      </c>
      <c r="D32" s="22"/>
    </row>
    <row r="33" spans="1:4" x14ac:dyDescent="0.25">
      <c r="A33" s="6" t="s">
        <v>37</v>
      </c>
      <c r="B33" s="6" t="s">
        <v>2344</v>
      </c>
      <c r="C33" s="22" t="s">
        <v>2237</v>
      </c>
      <c r="D33" s="22"/>
    </row>
    <row r="34" spans="1:4" ht="14.25" customHeight="1" x14ac:dyDescent="0.25">
      <c r="A34" s="6" t="s">
        <v>7660</v>
      </c>
      <c r="B34" s="6" t="s">
        <v>7823</v>
      </c>
      <c r="C34" s="22" t="str">
        <f>VLOOKUP(B34,Concepts!$C:$S,13,FALSE)</f>
        <v>Disclosure of comparative figures [text block]</v>
      </c>
      <c r="D34" s="22"/>
    </row>
    <row r="35" spans="1:4" x14ac:dyDescent="0.25">
      <c r="A35" s="6" t="s">
        <v>37</v>
      </c>
      <c r="B35" s="6" t="s">
        <v>2345</v>
      </c>
      <c r="C35" s="22" t="s">
        <v>2238</v>
      </c>
      <c r="D35" s="22"/>
    </row>
    <row r="36" spans="1:4" ht="14.25" customHeight="1" x14ac:dyDescent="0.25">
      <c r="A36" s="6" t="s">
        <v>7660</v>
      </c>
      <c r="B36" s="6" t="s">
        <v>7551</v>
      </c>
      <c r="C36" s="22" t="str">
        <f>VLOOKUP(B36,Concepts!$C:$S,13,FALSE)</f>
        <v>Disclosure of contractual commitments [text block]</v>
      </c>
      <c r="D36" s="22"/>
    </row>
    <row r="37" spans="1:4" ht="14.25" customHeight="1" x14ac:dyDescent="0.25">
      <c r="A37" s="6" t="s">
        <v>7660</v>
      </c>
      <c r="B37" s="6" t="s">
        <v>7795</v>
      </c>
      <c r="C37" s="22" t="str">
        <f>VLOOKUP(B37,Concepts!$C:$S,13,FALSE)</f>
        <v>Disclosure of contributions [text block]</v>
      </c>
      <c r="D37" s="22"/>
    </row>
    <row r="38" spans="1:4" x14ac:dyDescent="0.25">
      <c r="A38" s="6" t="s">
        <v>7660</v>
      </c>
      <c r="B38" s="6" t="s">
        <v>7806</v>
      </c>
      <c r="C38" s="22" t="str">
        <f>VLOOKUP(B38,Concepts!$C:$S,13,FALSE)</f>
        <v>Disclosure of consumer debtors [text block]</v>
      </c>
      <c r="D38" s="22"/>
    </row>
    <row r="39" spans="1:4" x14ac:dyDescent="0.25">
      <c r="A39" s="6" t="s">
        <v>37</v>
      </c>
      <c r="B39" s="6" t="s">
        <v>2346</v>
      </c>
      <c r="C39" s="22" t="s">
        <v>2239</v>
      </c>
      <c r="D39" s="22"/>
    </row>
    <row r="40" spans="1:4" x14ac:dyDescent="0.25">
      <c r="A40" s="6" t="s">
        <v>37</v>
      </c>
      <c r="B40" s="6" t="s">
        <v>2347</v>
      </c>
      <c r="C40" s="22" t="s">
        <v>2240</v>
      </c>
      <c r="D40" s="22"/>
    </row>
    <row r="41" spans="1:4" x14ac:dyDescent="0.25">
      <c r="A41" s="6" t="s">
        <v>7660</v>
      </c>
      <c r="B41" s="6" t="s">
        <v>7535</v>
      </c>
      <c r="C41" s="22" t="str">
        <f>VLOOKUP(B41,Concepts!$C:$S,13,FALSE)</f>
        <v>Disclosure of current tax [text block]</v>
      </c>
      <c r="D41" s="22"/>
    </row>
    <row r="42" spans="1:4" ht="14.25" customHeight="1" x14ac:dyDescent="0.25">
      <c r="A42" s="6" t="s">
        <v>7660</v>
      </c>
      <c r="B42" s="6" t="s">
        <v>7523</v>
      </c>
      <c r="C42" s="22" t="str">
        <f>VLOOKUP(B42,Concepts!$C:$S,13,FALSE)</f>
        <v>Disclosure of debt impairment [text block]</v>
      </c>
      <c r="D42" s="22"/>
    </row>
    <row r="43" spans="1:4" x14ac:dyDescent="0.25">
      <c r="A43" s="6" t="s">
        <v>37</v>
      </c>
      <c r="B43" s="6" t="s">
        <v>2348</v>
      </c>
      <c r="C43" s="22" t="s">
        <v>2241</v>
      </c>
      <c r="D43" s="22"/>
    </row>
    <row r="44" spans="1:4" x14ac:dyDescent="0.25">
      <c r="A44" s="6" t="s">
        <v>37</v>
      </c>
      <c r="B44" s="6" t="s">
        <v>2349</v>
      </c>
      <c r="C44" s="22" t="s">
        <v>2242</v>
      </c>
      <c r="D44" s="22"/>
    </row>
    <row r="45" spans="1:4" x14ac:dyDescent="0.25">
      <c r="A45" s="6" t="s">
        <v>37</v>
      </c>
      <c r="B45" s="6" t="s">
        <v>2350</v>
      </c>
      <c r="C45" s="22" t="s">
        <v>2243</v>
      </c>
      <c r="D45" s="22"/>
    </row>
    <row r="46" spans="1:4" x14ac:dyDescent="0.25">
      <c r="A46" s="6" t="s">
        <v>37</v>
      </c>
      <c r="B46" s="6" t="s">
        <v>2351</v>
      </c>
      <c r="C46" s="22" t="s">
        <v>2244</v>
      </c>
      <c r="D46" s="22"/>
    </row>
    <row r="47" spans="1:4" x14ac:dyDescent="0.25">
      <c r="A47" s="6" t="s">
        <v>37</v>
      </c>
      <c r="B47" s="6" t="s">
        <v>2352</v>
      </c>
      <c r="C47" s="22" t="s">
        <v>2245</v>
      </c>
      <c r="D47" s="22"/>
    </row>
    <row r="48" spans="1:4" x14ac:dyDescent="0.25">
      <c r="A48" s="6" t="s">
        <v>37</v>
      </c>
      <c r="B48" s="6" t="s">
        <v>2353</v>
      </c>
      <c r="C48" s="22" t="s">
        <v>2246</v>
      </c>
      <c r="D48" s="22"/>
    </row>
    <row r="49" spans="1:4" ht="14.25" customHeight="1" x14ac:dyDescent="0.25">
      <c r="A49" s="6" t="s">
        <v>7660</v>
      </c>
      <c r="B49" s="6" t="s">
        <v>7541</v>
      </c>
      <c r="C49" s="22" t="str">
        <f>VLOOKUP(B49,Concepts!$C:$S,13,FALSE)</f>
        <v>Disclosure of deposits [text block]</v>
      </c>
      <c r="D49" s="22"/>
    </row>
    <row r="50" spans="1:4" x14ac:dyDescent="0.25">
      <c r="A50" s="6" t="s">
        <v>37</v>
      </c>
      <c r="B50" s="6" t="s">
        <v>2354</v>
      </c>
      <c r="C50" s="22" t="s">
        <v>2247</v>
      </c>
      <c r="D50" s="22"/>
    </row>
    <row r="51" spans="1:4" x14ac:dyDescent="0.25">
      <c r="A51" s="6" t="s">
        <v>37</v>
      </c>
      <c r="B51" s="6" t="s">
        <v>2355</v>
      </c>
      <c r="C51" s="22" t="s">
        <v>2248</v>
      </c>
      <c r="D51" s="22"/>
    </row>
    <row r="52" spans="1:4" ht="14.25" customHeight="1" x14ac:dyDescent="0.25">
      <c r="A52" s="6" t="s">
        <v>7660</v>
      </c>
      <c r="B52" s="6" t="s">
        <v>7750</v>
      </c>
      <c r="C52" s="22" t="str">
        <f>VLOOKUP(B52,Concepts!$C:$S,13,FALSE)</f>
        <v>Disclosure of deviation from supply chain management regulations [text block]</v>
      </c>
      <c r="D52" s="22"/>
    </row>
    <row r="53" spans="1:4" ht="14.25" customHeight="1" x14ac:dyDescent="0.25">
      <c r="A53" s="6" t="s">
        <v>437</v>
      </c>
      <c r="B53" s="6" t="s">
        <v>305</v>
      </c>
      <c r="C53" s="22" t="str">
        <f>VLOOKUP(B53,Concepts!$C:$S,13,FALSE)</f>
        <v>Disclosure of directors' remuneration [text block]</v>
      </c>
      <c r="D53" s="22"/>
    </row>
    <row r="54" spans="1:4" x14ac:dyDescent="0.25">
      <c r="A54" s="6" t="s">
        <v>37</v>
      </c>
      <c r="B54" s="6" t="s">
        <v>2356</v>
      </c>
      <c r="C54" s="22" t="s">
        <v>2249</v>
      </c>
      <c r="D54" s="22"/>
    </row>
    <row r="55" spans="1:4" x14ac:dyDescent="0.25">
      <c r="A55" s="6" t="s">
        <v>37</v>
      </c>
      <c r="B55" s="6" t="s">
        <v>2357</v>
      </c>
      <c r="C55" s="22" t="s">
        <v>2250</v>
      </c>
      <c r="D55" s="22"/>
    </row>
    <row r="56" spans="1:4" x14ac:dyDescent="0.25">
      <c r="A56" s="6" t="s">
        <v>37</v>
      </c>
      <c r="B56" s="6" t="s">
        <v>2358</v>
      </c>
      <c r="C56" s="22" t="s">
        <v>2251</v>
      </c>
      <c r="D56" s="22"/>
    </row>
    <row r="57" spans="1:4" x14ac:dyDescent="0.25">
      <c r="A57" s="6" t="s">
        <v>37</v>
      </c>
      <c r="B57" s="6" t="s">
        <v>2359</v>
      </c>
      <c r="C57" s="22" t="s">
        <v>2252</v>
      </c>
      <c r="D57" s="22"/>
    </row>
    <row r="58" spans="1:4" x14ac:dyDescent="0.25">
      <c r="A58" s="6" t="s">
        <v>7660</v>
      </c>
      <c r="B58" s="6" t="s">
        <v>7522</v>
      </c>
      <c r="C58" s="22" t="str">
        <f>VLOOKUP(B58,Concepts!$C:$S,13,FALSE)</f>
        <v>Disclosure of employee related costs [text block]</v>
      </c>
      <c r="D58" s="22"/>
    </row>
    <row r="59" spans="1:4" x14ac:dyDescent="0.25">
      <c r="A59" s="6" t="s">
        <v>37</v>
      </c>
      <c r="B59" s="6" t="s">
        <v>2360</v>
      </c>
      <c r="C59" s="22" t="s">
        <v>2253</v>
      </c>
      <c r="D59" s="22"/>
    </row>
    <row r="60" spans="1:4" x14ac:dyDescent="0.25">
      <c r="A60" s="6" t="s">
        <v>37</v>
      </c>
      <c r="B60" s="6" t="s">
        <v>2361</v>
      </c>
      <c r="C60" s="22" t="s">
        <v>2254</v>
      </c>
      <c r="D60" s="22"/>
    </row>
    <row r="61" spans="1:4" x14ac:dyDescent="0.25">
      <c r="A61" s="6" t="s">
        <v>37</v>
      </c>
      <c r="B61" s="6" t="s">
        <v>2362</v>
      </c>
      <c r="C61" s="22" t="s">
        <v>2255</v>
      </c>
      <c r="D61" s="22"/>
    </row>
    <row r="62" spans="1:4" x14ac:dyDescent="0.25">
      <c r="A62" s="6" t="s">
        <v>37</v>
      </c>
      <c r="B62" s="6" t="s">
        <v>2363</v>
      </c>
      <c r="C62" s="22" t="s">
        <v>2256</v>
      </c>
      <c r="D62" s="22"/>
    </row>
    <row r="63" spans="1:4" x14ac:dyDescent="0.25">
      <c r="A63" s="6" t="s">
        <v>37</v>
      </c>
      <c r="B63" s="6" t="s">
        <v>2364</v>
      </c>
      <c r="C63" s="22" t="s">
        <v>2257</v>
      </c>
      <c r="D63" s="22"/>
    </row>
    <row r="64" spans="1:4" x14ac:dyDescent="0.25">
      <c r="A64" s="6" t="s">
        <v>37</v>
      </c>
      <c r="B64" s="6" t="s">
        <v>2365</v>
      </c>
      <c r="C64" s="22" t="s">
        <v>2258</v>
      </c>
      <c r="D64" s="22"/>
    </row>
    <row r="65" spans="1:4" x14ac:dyDescent="0.25">
      <c r="A65" s="6" t="s">
        <v>37</v>
      </c>
      <c r="B65" s="6" t="s">
        <v>2366</v>
      </c>
      <c r="C65" s="22" t="s">
        <v>2259</v>
      </c>
      <c r="D65" s="22"/>
    </row>
    <row r="66" spans="1:4" x14ac:dyDescent="0.25">
      <c r="A66" s="6" t="s">
        <v>37</v>
      </c>
      <c r="B66" s="6" t="s">
        <v>2367</v>
      </c>
      <c r="C66" s="22" t="s">
        <v>2260</v>
      </c>
      <c r="D66" s="22"/>
    </row>
    <row r="67" spans="1:4" ht="14.25" customHeight="1" x14ac:dyDescent="0.25">
      <c r="A67" s="6" t="s">
        <v>37</v>
      </c>
      <c r="B67" s="6" t="s">
        <v>2368</v>
      </c>
      <c r="C67" s="22" t="s">
        <v>2261</v>
      </c>
      <c r="D67" s="22"/>
    </row>
    <row r="68" spans="1:4" ht="14.25" customHeight="1" x14ac:dyDescent="0.25">
      <c r="A68" s="6" t="s">
        <v>7660</v>
      </c>
      <c r="B68" s="6" t="s">
        <v>7513</v>
      </c>
      <c r="C68" s="22" t="str">
        <f>VLOOKUP(B68,Concepts!$C:$S,13,FALSE)</f>
        <v>Disclosure of finance lease obligation [text block]</v>
      </c>
      <c r="D68" s="22"/>
    </row>
    <row r="69" spans="1:4" ht="14.25" customHeight="1" x14ac:dyDescent="0.25">
      <c r="A69" s="6" t="s">
        <v>37</v>
      </c>
      <c r="B69" s="6" t="s">
        <v>2369</v>
      </c>
      <c r="C69" s="22" t="s">
        <v>2262</v>
      </c>
      <c r="D69" s="22"/>
    </row>
    <row r="70" spans="1:4" x14ac:dyDescent="0.25">
      <c r="A70" s="6" t="s">
        <v>37</v>
      </c>
      <c r="B70" s="6" t="s">
        <v>2370</v>
      </c>
      <c r="C70" s="22" t="s">
        <v>2263</v>
      </c>
      <c r="D70" s="22"/>
    </row>
    <row r="71" spans="1:4" x14ac:dyDescent="0.25">
      <c r="A71" s="6" t="s">
        <v>37</v>
      </c>
      <c r="B71" s="6" t="s">
        <v>2371</v>
      </c>
      <c r="C71" s="22" t="s">
        <v>2264</v>
      </c>
      <c r="D71" s="22"/>
    </row>
    <row r="72" spans="1:4" x14ac:dyDescent="0.25">
      <c r="A72" s="6" t="s">
        <v>37</v>
      </c>
      <c r="B72" s="6" t="s">
        <v>2372</v>
      </c>
      <c r="C72" s="22" t="s">
        <v>2265</v>
      </c>
      <c r="D72" s="22"/>
    </row>
    <row r="73" spans="1:4" x14ac:dyDescent="0.25">
      <c r="A73" s="6" t="s">
        <v>37</v>
      </c>
      <c r="B73" s="6" t="s">
        <v>2373</v>
      </c>
      <c r="C73" s="22" t="s">
        <v>2266</v>
      </c>
      <c r="D73" s="22"/>
    </row>
    <row r="74" spans="1:4" x14ac:dyDescent="0.25">
      <c r="A74" s="6" t="s">
        <v>37</v>
      </c>
      <c r="B74" s="6" t="s">
        <v>2374</v>
      </c>
      <c r="C74" s="22" t="s">
        <v>2267</v>
      </c>
      <c r="D74" s="22"/>
    </row>
    <row r="75" spans="1:4" x14ac:dyDescent="0.25">
      <c r="A75" s="6" t="s">
        <v>7665</v>
      </c>
      <c r="B75" s="6" t="s">
        <v>7531</v>
      </c>
      <c r="C75" s="22" t="str">
        <f>VLOOKUP(B75,Concepts!$C:$S,13,FALSE)</f>
        <v>Disclosure of fruitless and wasteful [text block]</v>
      </c>
      <c r="D75" s="22"/>
    </row>
    <row r="76" spans="1:4" x14ac:dyDescent="0.25">
      <c r="A76" s="6" t="s">
        <v>37</v>
      </c>
      <c r="B76" s="6" t="s">
        <v>2375</v>
      </c>
      <c r="C76" s="22" t="s">
        <v>2268</v>
      </c>
      <c r="D76" s="22"/>
    </row>
    <row r="77" spans="1:4" x14ac:dyDescent="0.25">
      <c r="A77" s="6" t="s">
        <v>37</v>
      </c>
      <c r="B77" s="6" t="s">
        <v>153</v>
      </c>
      <c r="C77" s="22" t="s">
        <v>134</v>
      </c>
      <c r="D77" s="22"/>
    </row>
    <row r="78" spans="1:4" x14ac:dyDescent="0.25">
      <c r="A78" s="6" t="s">
        <v>37</v>
      </c>
      <c r="B78" s="6" t="s">
        <v>226</v>
      </c>
      <c r="C78" s="22" t="s">
        <v>187</v>
      </c>
      <c r="D78" s="22"/>
    </row>
    <row r="79" spans="1:4" x14ac:dyDescent="0.25">
      <c r="A79" s="6" t="s">
        <v>37</v>
      </c>
      <c r="B79" s="6" t="s">
        <v>2376</v>
      </c>
      <c r="C79" s="22" t="s">
        <v>2269</v>
      </c>
      <c r="D79" s="22"/>
    </row>
    <row r="80" spans="1:4" x14ac:dyDescent="0.25">
      <c r="A80" s="6" t="s">
        <v>7660</v>
      </c>
      <c r="B80" s="6" t="s">
        <v>7829</v>
      </c>
      <c r="C80" s="22" t="str">
        <f>VLOOKUP(B80,Concepts!$C:$S,13,FALSE)</f>
        <v>Disclosure of gratuities [text block]</v>
      </c>
      <c r="D80" s="22"/>
    </row>
    <row r="81" spans="1:4" x14ac:dyDescent="0.25">
      <c r="A81" s="6" t="s">
        <v>7660</v>
      </c>
      <c r="B81" s="6" t="s">
        <v>7547</v>
      </c>
      <c r="C81" s="22" t="str">
        <f>VLOOKUP(B81,Concepts!$C:$S,13,FALSE)</f>
        <v>Disclosure of heritage assets [text block]</v>
      </c>
      <c r="D81" s="22"/>
    </row>
    <row r="82" spans="1:4" x14ac:dyDescent="0.25">
      <c r="A82" s="6" t="s">
        <v>37</v>
      </c>
      <c r="B82" s="6" t="s">
        <v>2618</v>
      </c>
      <c r="C82" s="22" t="s">
        <v>2616</v>
      </c>
      <c r="D82" s="22"/>
    </row>
    <row r="83" spans="1:4" x14ac:dyDescent="0.25">
      <c r="A83" s="6" t="s">
        <v>37</v>
      </c>
      <c r="B83" s="6" t="s">
        <v>2377</v>
      </c>
      <c r="C83" s="22" t="s">
        <v>2270</v>
      </c>
      <c r="D83" s="22"/>
    </row>
    <row r="84" spans="1:4" x14ac:dyDescent="0.25">
      <c r="A84" s="6" t="s">
        <v>7660</v>
      </c>
      <c r="B84" s="6" t="s">
        <v>7548</v>
      </c>
      <c r="C84" s="22" t="str">
        <f>VLOOKUP(B84,Concepts!$C:$S,13,FALSE)</f>
        <v>Disclosure of impairment [text block]</v>
      </c>
      <c r="D84" s="22"/>
    </row>
    <row r="85" spans="1:4" x14ac:dyDescent="0.25">
      <c r="A85" s="6" t="s">
        <v>437</v>
      </c>
      <c r="B85" s="6" t="s">
        <v>7314</v>
      </c>
      <c r="C85" s="22" t="str">
        <f>VLOOKUP(B85,Concepts!$C:$S,13,FALSE)</f>
        <v>Disclosure of indirect tax [text block]</v>
      </c>
      <c r="D85" s="22"/>
    </row>
    <row r="86" spans="1:4" x14ac:dyDescent="0.25">
      <c r="A86" s="6" t="s">
        <v>37</v>
      </c>
      <c r="B86" s="6" t="s">
        <v>2378</v>
      </c>
      <c r="C86" s="22" t="s">
        <v>2271</v>
      </c>
      <c r="D86" s="22"/>
    </row>
    <row r="87" spans="1:4" x14ac:dyDescent="0.25">
      <c r="A87" s="6" t="s">
        <v>37</v>
      </c>
      <c r="B87" s="6" t="s">
        <v>2379</v>
      </c>
      <c r="C87" s="22" t="s">
        <v>2272</v>
      </c>
      <c r="D87" s="22"/>
    </row>
    <row r="88" spans="1:4" x14ac:dyDescent="0.25">
      <c r="A88" s="6" t="s">
        <v>37</v>
      </c>
      <c r="B88" s="6" t="s">
        <v>2380</v>
      </c>
      <c r="C88" s="22" t="s">
        <v>2273</v>
      </c>
      <c r="D88" s="22"/>
    </row>
    <row r="89" spans="1:4" x14ac:dyDescent="0.25">
      <c r="A89" s="6" t="s">
        <v>37</v>
      </c>
      <c r="B89" s="6" t="s">
        <v>2381</v>
      </c>
      <c r="C89" s="22" t="s">
        <v>2274</v>
      </c>
      <c r="D89" s="22"/>
    </row>
    <row r="90" spans="1:4" x14ac:dyDescent="0.25">
      <c r="A90" s="6" t="s">
        <v>37</v>
      </c>
      <c r="B90" s="6" t="s">
        <v>2382</v>
      </c>
      <c r="C90" s="22" t="s">
        <v>2275</v>
      </c>
      <c r="D90" s="22"/>
    </row>
    <row r="91" spans="1:4" x14ac:dyDescent="0.25">
      <c r="A91" s="6" t="s">
        <v>37</v>
      </c>
      <c r="B91" s="6" t="s">
        <v>2383</v>
      </c>
      <c r="C91" s="22" t="s">
        <v>2276</v>
      </c>
      <c r="D91" s="22"/>
    </row>
    <row r="92" spans="1:4" x14ac:dyDescent="0.25">
      <c r="A92" s="6" t="s">
        <v>37</v>
      </c>
      <c r="B92" s="6" t="s">
        <v>2384</v>
      </c>
      <c r="C92" s="22" t="s">
        <v>2277</v>
      </c>
      <c r="D92" s="22"/>
    </row>
    <row r="93" spans="1:4" x14ac:dyDescent="0.25">
      <c r="A93" s="6" t="s">
        <v>37</v>
      </c>
      <c r="B93" s="6" t="s">
        <v>2385</v>
      </c>
      <c r="C93" s="22" t="s">
        <v>2278</v>
      </c>
      <c r="D93" s="22"/>
    </row>
    <row r="94" spans="1:4" x14ac:dyDescent="0.25">
      <c r="A94" s="6" t="s">
        <v>37</v>
      </c>
      <c r="B94" s="6" t="s">
        <v>2941</v>
      </c>
      <c r="C94" s="22" t="s">
        <v>2942</v>
      </c>
      <c r="D94" s="22"/>
    </row>
    <row r="95" spans="1:4" x14ac:dyDescent="0.25">
      <c r="A95" s="6" t="s">
        <v>37</v>
      </c>
      <c r="B95" s="6" t="s">
        <v>2943</v>
      </c>
      <c r="C95" s="22" t="s">
        <v>2944</v>
      </c>
      <c r="D95" s="22"/>
    </row>
    <row r="96" spans="1:4" x14ac:dyDescent="0.25">
      <c r="A96" s="6" t="s">
        <v>37</v>
      </c>
      <c r="B96" s="6" t="s">
        <v>2386</v>
      </c>
      <c r="C96" s="22" t="s">
        <v>2279</v>
      </c>
      <c r="D96" s="22"/>
    </row>
    <row r="97" spans="1:4" x14ac:dyDescent="0.25">
      <c r="A97" s="6" t="s">
        <v>37</v>
      </c>
      <c r="B97" s="6" t="s">
        <v>2387</v>
      </c>
      <c r="C97" s="22" t="s">
        <v>2280</v>
      </c>
      <c r="D97" s="22"/>
    </row>
    <row r="98" spans="1:4" x14ac:dyDescent="0.25">
      <c r="A98" s="6" t="s">
        <v>37</v>
      </c>
      <c r="B98" s="6" t="s">
        <v>2388</v>
      </c>
      <c r="C98" s="22" t="s">
        <v>2281</v>
      </c>
      <c r="D98" s="22"/>
    </row>
    <row r="99" spans="1:4" x14ac:dyDescent="0.25">
      <c r="A99" s="6" t="s">
        <v>7660</v>
      </c>
      <c r="B99" s="6" t="s">
        <v>7519</v>
      </c>
      <c r="C99" s="22" t="str">
        <f>VLOOKUP(B99,Concepts!$C:$S,13,FALSE)</f>
        <v>Disclosure of investment revenue [text block]</v>
      </c>
      <c r="D99" s="22"/>
    </row>
    <row r="100" spans="1:4" x14ac:dyDescent="0.25">
      <c r="A100" s="6" t="s">
        <v>37</v>
      </c>
      <c r="B100" s="6" t="s">
        <v>2389</v>
      </c>
      <c r="C100" s="22" t="s">
        <v>2282</v>
      </c>
      <c r="D100" s="22"/>
    </row>
    <row r="101" spans="1:4" x14ac:dyDescent="0.25">
      <c r="A101" s="6" t="s">
        <v>37</v>
      </c>
      <c r="B101" s="6" t="s">
        <v>2390</v>
      </c>
      <c r="C101" s="22" t="s">
        <v>2283</v>
      </c>
      <c r="D101" s="22"/>
    </row>
    <row r="102" spans="1:4" x14ac:dyDescent="0.25">
      <c r="A102" s="6" t="s">
        <v>7665</v>
      </c>
      <c r="B102" s="6" t="s">
        <v>7533</v>
      </c>
      <c r="C102" s="22" t="str">
        <f>VLOOKUP(B102,Concepts!$C:$S,13,FALSE)</f>
        <v>Disclosure of irregular expenditure [text block]</v>
      </c>
      <c r="D102" s="22"/>
    </row>
    <row r="103" spans="1:4" x14ac:dyDescent="0.25">
      <c r="A103" s="6" t="s">
        <v>37</v>
      </c>
      <c r="B103" s="6" t="s">
        <v>2391</v>
      </c>
      <c r="C103" s="22" t="s">
        <v>2284</v>
      </c>
      <c r="D103" s="22"/>
    </row>
    <row r="104" spans="1:4" ht="14.25" customHeight="1" x14ac:dyDescent="0.25">
      <c r="A104" s="6" t="s">
        <v>37</v>
      </c>
      <c r="B104" s="6" t="s">
        <v>2392</v>
      </c>
      <c r="C104" s="22" t="s">
        <v>2285</v>
      </c>
      <c r="D104" s="22"/>
    </row>
    <row r="105" spans="1:4" ht="14.25" customHeight="1" x14ac:dyDescent="0.25">
      <c r="A105" s="6" t="s">
        <v>7660</v>
      </c>
      <c r="B105" s="6" t="s">
        <v>7817</v>
      </c>
      <c r="C105" s="22" t="str">
        <f>VLOOKUP(B105,Concepts!$C:$S,13,FALSE)</f>
        <v>Disclosure of key performance indicators [text block]</v>
      </c>
      <c r="D105" s="22"/>
    </row>
    <row r="106" spans="1:4" x14ac:dyDescent="0.25">
      <c r="A106" s="6" t="s">
        <v>37</v>
      </c>
      <c r="B106" s="6" t="s">
        <v>2393</v>
      </c>
      <c r="C106" s="22" t="s">
        <v>2286</v>
      </c>
      <c r="D106" s="22"/>
    </row>
    <row r="107" spans="1:4" x14ac:dyDescent="0.25">
      <c r="A107" s="6" t="s">
        <v>37</v>
      </c>
      <c r="B107" s="6" t="s">
        <v>2394</v>
      </c>
      <c r="C107" s="22" t="s">
        <v>2287</v>
      </c>
      <c r="D107" s="22"/>
    </row>
    <row r="108" spans="1:4" x14ac:dyDescent="0.25">
      <c r="A108" s="6" t="s">
        <v>37</v>
      </c>
      <c r="B108" s="6" t="s">
        <v>2395</v>
      </c>
      <c r="C108" s="22" t="s">
        <v>2288</v>
      </c>
      <c r="D108" s="22"/>
    </row>
    <row r="109" spans="1:4" x14ac:dyDescent="0.25">
      <c r="A109" s="6" t="s">
        <v>37</v>
      </c>
      <c r="B109" s="6" t="s">
        <v>2396</v>
      </c>
      <c r="C109" s="22" t="s">
        <v>2289</v>
      </c>
      <c r="D109" s="22"/>
    </row>
    <row r="110" spans="1:4" x14ac:dyDescent="0.25">
      <c r="A110" s="6" t="s">
        <v>37</v>
      </c>
      <c r="B110" s="6" t="s">
        <v>2397</v>
      </c>
      <c r="C110" s="22" t="s">
        <v>2290</v>
      </c>
      <c r="D110" s="22"/>
    </row>
    <row r="111" spans="1:4" x14ac:dyDescent="0.25">
      <c r="A111" s="6" t="s">
        <v>7660</v>
      </c>
      <c r="B111" s="6" t="s">
        <v>7813</v>
      </c>
      <c r="C111" s="22" t="str">
        <f>VLOOKUP(B111,Concepts!$C:$S,13,FALSE)</f>
        <v>Disclosure of loans and advances for construction projects [text block]</v>
      </c>
      <c r="D111" s="22"/>
    </row>
    <row r="112" spans="1:4" x14ac:dyDescent="0.25">
      <c r="A112" s="6" t="s">
        <v>7660</v>
      </c>
      <c r="B112" s="6" t="s">
        <v>7898</v>
      </c>
      <c r="C112" s="22" t="str">
        <f>VLOOKUP(B112,Concepts!$C:$S,13,FALSE)</f>
        <v>Disclosure of loans and advances from shareholders [text block]</v>
      </c>
      <c r="D112" s="22"/>
    </row>
    <row r="113" spans="1:4" x14ac:dyDescent="0.25">
      <c r="A113" s="6" t="s">
        <v>7660</v>
      </c>
      <c r="B113" s="6" t="s">
        <v>7888</v>
      </c>
      <c r="C113" s="22" t="str">
        <f>VLOOKUP(B113,Concepts!$C:$S,13,FALSE)</f>
        <v>Disclosure of loans and advances to shareholders [text block]</v>
      </c>
      <c r="D113" s="22"/>
    </row>
    <row r="114" spans="1:4" x14ac:dyDescent="0.25">
      <c r="A114" s="6" t="s">
        <v>7660</v>
      </c>
      <c r="B114" s="6" t="s">
        <v>7889</v>
      </c>
      <c r="C114" s="22" t="str">
        <f>VLOOKUP(B114,Concepts!$C:$S,13,FALSE)</f>
        <v>Disclosure of losses from project defaults [text block]</v>
      </c>
      <c r="D114" s="22"/>
    </row>
    <row r="115" spans="1:4" x14ac:dyDescent="0.25">
      <c r="A115" s="6" t="s">
        <v>7660</v>
      </c>
      <c r="B115" s="6" t="s">
        <v>7816</v>
      </c>
      <c r="C115" s="22" t="str">
        <f>VLOOKUP(B115,Concepts!$C:$S,13,FALSE)</f>
        <v>Disclosure of managed funds [text block]</v>
      </c>
      <c r="D115" s="22"/>
    </row>
    <row r="116" spans="1:4" x14ac:dyDescent="0.25">
      <c r="A116" s="6" t="s">
        <v>37</v>
      </c>
      <c r="B116" s="6" t="s">
        <v>2398</v>
      </c>
      <c r="C116" s="22" t="s">
        <v>2291</v>
      </c>
      <c r="D116" s="22"/>
    </row>
    <row r="117" spans="1:4" x14ac:dyDescent="0.25">
      <c r="A117" s="6" t="s">
        <v>7660</v>
      </c>
      <c r="B117" s="6" t="s">
        <v>7818</v>
      </c>
      <c r="C117" s="22" t="str">
        <f>VLOOKUP(B117,Concepts!$C:$S,13,FALSE)</f>
        <v>Disclosure of materiality [text block]</v>
      </c>
      <c r="D117" s="22"/>
    </row>
    <row r="118" spans="1:4" x14ac:dyDescent="0.25">
      <c r="A118" s="6" t="s">
        <v>7660</v>
      </c>
      <c r="B118" s="6" t="s">
        <v>7824</v>
      </c>
      <c r="C118" s="22" t="str">
        <f>VLOOKUP(B118,Concepts!$C:$S,13,FALSE)</f>
        <v>Disclosure of mergers and acquisitions [text block]</v>
      </c>
      <c r="D118" s="22"/>
    </row>
    <row r="119" spans="1:4" x14ac:dyDescent="0.25">
      <c r="A119" s="6" t="s">
        <v>37</v>
      </c>
      <c r="B119" s="6" t="s">
        <v>2399</v>
      </c>
      <c r="C119" s="22" t="s">
        <v>2292</v>
      </c>
      <c r="D119" s="22"/>
    </row>
    <row r="120" spans="1:4" x14ac:dyDescent="0.25">
      <c r="A120" s="6" t="s">
        <v>7660</v>
      </c>
      <c r="B120" s="6" t="s">
        <v>7505</v>
      </c>
      <c r="C120" s="22" t="str">
        <f>VLOOKUP(B120,Concepts!$C:$S,13,FALSE)</f>
        <v>Disclosure of new standards and interpretations [text block]</v>
      </c>
      <c r="D120" s="22"/>
    </row>
    <row r="121" spans="1:4" x14ac:dyDescent="0.25">
      <c r="A121" s="6" t="s">
        <v>437</v>
      </c>
      <c r="B121" s="6" t="s">
        <v>7918</v>
      </c>
      <c r="C121" s="22" t="str">
        <f>VLOOKUP(B121,Concepts!$C:$S,13,FALSE)</f>
        <v>Disclosure of non-compliance to B-BBEE [text block]</v>
      </c>
      <c r="D121" s="22"/>
    </row>
    <row r="122" spans="1:4" ht="15.75" customHeight="1" x14ac:dyDescent="0.25">
      <c r="A122" s="6" t="s">
        <v>37</v>
      </c>
      <c r="B122" s="6" t="s">
        <v>2400</v>
      </c>
      <c r="C122" s="22" t="s">
        <v>2293</v>
      </c>
      <c r="D122" s="22"/>
    </row>
    <row r="123" spans="1:4" x14ac:dyDescent="0.25">
      <c r="A123" s="6" t="s">
        <v>37</v>
      </c>
      <c r="B123" s="6" t="s">
        <v>2401</v>
      </c>
      <c r="C123" s="22" t="s">
        <v>2294</v>
      </c>
      <c r="D123" s="22"/>
    </row>
    <row r="124" spans="1:4" x14ac:dyDescent="0.25">
      <c r="A124" s="6" t="s">
        <v>7660</v>
      </c>
      <c r="B124" s="6" t="s">
        <v>7538</v>
      </c>
      <c r="C124" s="22" t="str">
        <f>VLOOKUP(B124,Concepts!$C:$S,13,FALSE)</f>
        <v>Disclosure of operating leases [text block]</v>
      </c>
      <c r="D124" s="22"/>
    </row>
    <row r="125" spans="1:4" x14ac:dyDescent="0.25">
      <c r="A125" s="6" t="s">
        <v>37</v>
      </c>
      <c r="B125" s="6" t="s">
        <v>2402</v>
      </c>
      <c r="C125" s="22" t="s">
        <v>2295</v>
      </c>
      <c r="D125" s="22"/>
    </row>
    <row r="126" spans="1:4" x14ac:dyDescent="0.25">
      <c r="A126" s="6" t="s">
        <v>7660</v>
      </c>
      <c r="B126" s="6" t="s">
        <v>7517</v>
      </c>
      <c r="C126" s="22" t="str">
        <f>VLOOKUP(B126,Concepts!$C:$S,13,FALSE)</f>
        <v>Disclosure of other financial assets [text block]</v>
      </c>
      <c r="D126" s="22"/>
    </row>
    <row r="127" spans="1:4" x14ac:dyDescent="0.25">
      <c r="A127" s="6" t="s">
        <v>37</v>
      </c>
      <c r="B127" s="6" t="s">
        <v>2403</v>
      </c>
      <c r="C127" s="22" t="s">
        <v>2296</v>
      </c>
      <c r="D127" s="22"/>
    </row>
    <row r="128" spans="1:4" x14ac:dyDescent="0.25">
      <c r="A128" s="6" t="s">
        <v>37</v>
      </c>
      <c r="B128" s="6" t="s">
        <v>2404</v>
      </c>
      <c r="C128" s="22" t="s">
        <v>2297</v>
      </c>
      <c r="D128" s="22"/>
    </row>
    <row r="129" spans="1:4" x14ac:dyDescent="0.25">
      <c r="A129" s="6" t="s">
        <v>37</v>
      </c>
      <c r="B129" s="6" t="s">
        <v>2405</v>
      </c>
      <c r="C129" s="22" t="s">
        <v>2298</v>
      </c>
      <c r="D129" s="22"/>
    </row>
    <row r="130" spans="1:4" x14ac:dyDescent="0.25">
      <c r="A130" s="6" t="s">
        <v>37</v>
      </c>
      <c r="B130" s="6" t="s">
        <v>2406</v>
      </c>
      <c r="C130" s="22" t="s">
        <v>2299</v>
      </c>
      <c r="D130" s="22"/>
    </row>
    <row r="131" spans="1:4" x14ac:dyDescent="0.25">
      <c r="A131" s="6" t="s">
        <v>37</v>
      </c>
      <c r="B131" s="6" t="s">
        <v>2407</v>
      </c>
      <c r="C131" s="22" t="s">
        <v>2300</v>
      </c>
      <c r="D131" s="22"/>
    </row>
    <row r="132" spans="1:4" x14ac:dyDescent="0.25">
      <c r="A132" s="6" t="s">
        <v>37</v>
      </c>
      <c r="B132" s="6" t="s">
        <v>2408</v>
      </c>
      <c r="C132" s="22" t="s">
        <v>2301</v>
      </c>
      <c r="D132" s="22"/>
    </row>
    <row r="133" spans="1:4" x14ac:dyDescent="0.25">
      <c r="A133" s="6" t="s">
        <v>37</v>
      </c>
      <c r="B133" s="6" t="s">
        <v>2409</v>
      </c>
      <c r="C133" s="22" t="s">
        <v>2302</v>
      </c>
      <c r="D133" s="22"/>
    </row>
    <row r="134" spans="1:4" x14ac:dyDescent="0.25">
      <c r="A134" s="6" t="s">
        <v>37</v>
      </c>
      <c r="B134" s="6" t="s">
        <v>2410</v>
      </c>
      <c r="C134" s="22" t="s">
        <v>2303</v>
      </c>
      <c r="D134" s="22"/>
    </row>
    <row r="135" spans="1:4" x14ac:dyDescent="0.25">
      <c r="A135" s="6" t="s">
        <v>37</v>
      </c>
      <c r="B135" s="6" t="s">
        <v>2619</v>
      </c>
      <c r="C135" s="22" t="s">
        <v>2617</v>
      </c>
      <c r="D135" s="22"/>
    </row>
    <row r="136" spans="1:4" x14ac:dyDescent="0.25">
      <c r="A136" s="6" t="s">
        <v>7660</v>
      </c>
      <c r="B136" s="6" t="s">
        <v>7539</v>
      </c>
      <c r="C136" s="22" t="str">
        <f>VLOOKUP(B136,Concepts!$C:$S,13,FALSE)</f>
        <v>Disclosure of other receivables [text block]</v>
      </c>
      <c r="D136" s="22"/>
    </row>
    <row r="137" spans="1:4" ht="14.25" customHeight="1" x14ac:dyDescent="0.25">
      <c r="A137" s="6" t="s">
        <v>7660</v>
      </c>
      <c r="B137" s="6" t="s">
        <v>7508</v>
      </c>
      <c r="C137" s="22" t="str">
        <f>VLOOKUP(B137,Concepts!$C:$S,13,FALSE)</f>
        <v>Disclosure of trade and other payables from exchange transactions [text block]</v>
      </c>
      <c r="D137" s="22"/>
    </row>
    <row r="138" spans="1:4" x14ac:dyDescent="0.25">
      <c r="A138" s="6" t="s">
        <v>7660</v>
      </c>
      <c r="B138" s="6" t="s">
        <v>7512</v>
      </c>
      <c r="C138" s="22" t="str">
        <f>VLOOKUP(B138,Concepts!$C:$S,13,FALSE)</f>
        <v>Disclosure of trade and other payables from non-exchange transactions [text block]</v>
      </c>
      <c r="D138" s="22"/>
    </row>
    <row r="139" spans="1:4" x14ac:dyDescent="0.25">
      <c r="A139" s="6" t="s">
        <v>37</v>
      </c>
      <c r="B139" s="6" t="s">
        <v>2411</v>
      </c>
      <c r="C139" s="22" t="s">
        <v>2304</v>
      </c>
      <c r="D139" s="22"/>
    </row>
    <row r="140" spans="1:4" x14ac:dyDescent="0.25">
      <c r="A140" s="6" t="s">
        <v>7660</v>
      </c>
      <c r="B140" s="6" t="s">
        <v>7801</v>
      </c>
      <c r="C140" s="22" t="str">
        <f>VLOOKUP(B140,Concepts!$C:$S,13,FALSE)</f>
        <v>Disclosure of prior period errors [text block]</v>
      </c>
      <c r="D140" s="22"/>
    </row>
    <row r="141" spans="1:4" x14ac:dyDescent="0.25">
      <c r="A141" s="6" t="s">
        <v>37</v>
      </c>
      <c r="B141" s="6" t="s">
        <v>2412</v>
      </c>
      <c r="C141" s="22" t="s">
        <v>2305</v>
      </c>
      <c r="D141" s="22"/>
    </row>
    <row r="142" spans="1:4" x14ac:dyDescent="0.25">
      <c r="A142" s="6" t="s">
        <v>37</v>
      </c>
      <c r="B142" s="6" t="s">
        <v>2413</v>
      </c>
      <c r="C142" s="22" t="s">
        <v>2306</v>
      </c>
      <c r="D142" s="22"/>
    </row>
    <row r="143" spans="1:4" x14ac:dyDescent="0.25">
      <c r="A143" s="6" t="s">
        <v>37</v>
      </c>
      <c r="B143" s="6" t="s">
        <v>2414</v>
      </c>
      <c r="C143" s="22" t="s">
        <v>2307</v>
      </c>
      <c r="D143" s="22"/>
    </row>
    <row r="144" spans="1:4" x14ac:dyDescent="0.25">
      <c r="A144" s="6" t="s">
        <v>37</v>
      </c>
      <c r="B144" s="6" t="s">
        <v>2415</v>
      </c>
      <c r="C144" s="22" t="s">
        <v>2308</v>
      </c>
      <c r="D144" s="22"/>
    </row>
    <row r="145" spans="1:4" ht="14.25" customHeight="1" x14ac:dyDescent="0.25">
      <c r="A145" s="6" t="s">
        <v>7660</v>
      </c>
      <c r="B145" s="6" t="s">
        <v>7510</v>
      </c>
      <c r="C145" s="22" t="str">
        <f>VLOOKUP(B145,Concepts!$C:$S,13,FALSE)</f>
        <v>Disclosure of receivables from exchange transactions [text block]</v>
      </c>
      <c r="D145" s="22"/>
    </row>
    <row r="146" spans="1:4" ht="14.25" customHeight="1" x14ac:dyDescent="0.25">
      <c r="A146" s="6" t="s">
        <v>7660</v>
      </c>
      <c r="B146" s="6" t="s">
        <v>7528</v>
      </c>
      <c r="C146" s="22" t="str">
        <f>VLOOKUP(B146,Concepts!$C:$S,13,FALSE)</f>
        <v>Disclosure of receivables from non-exchange transactions [text block]</v>
      </c>
      <c r="D146" s="22"/>
    </row>
    <row r="147" spans="1:4" x14ac:dyDescent="0.25">
      <c r="A147" s="6" t="s">
        <v>37</v>
      </c>
      <c r="B147" s="6" t="s">
        <v>2945</v>
      </c>
      <c r="C147" s="22" t="s">
        <v>2946</v>
      </c>
      <c r="D147" s="22"/>
    </row>
    <row r="148" spans="1:4" x14ac:dyDescent="0.25">
      <c r="A148" s="6" t="s">
        <v>37</v>
      </c>
      <c r="B148" s="6" t="s">
        <v>2416</v>
      </c>
      <c r="C148" s="22" t="s">
        <v>2309</v>
      </c>
      <c r="D148" s="22"/>
    </row>
    <row r="149" spans="1:4" x14ac:dyDescent="0.25">
      <c r="A149" s="6" t="s">
        <v>37</v>
      </c>
      <c r="B149" s="6" t="s">
        <v>2417</v>
      </c>
      <c r="C149" s="22" t="s">
        <v>2310</v>
      </c>
      <c r="D149" s="22"/>
    </row>
    <row r="150" spans="1:4" x14ac:dyDescent="0.25">
      <c r="A150" s="6" t="s">
        <v>37</v>
      </c>
      <c r="B150" s="6" t="s">
        <v>2418</v>
      </c>
      <c r="C150" s="22" t="s">
        <v>2311</v>
      </c>
      <c r="D150" s="22"/>
    </row>
    <row r="151" spans="1:4" x14ac:dyDescent="0.25">
      <c r="A151" s="6" t="s">
        <v>37</v>
      </c>
      <c r="B151" s="6" t="s">
        <v>2419</v>
      </c>
      <c r="C151" s="22" t="s">
        <v>2312</v>
      </c>
      <c r="D151" s="22"/>
    </row>
    <row r="152" spans="1:4" x14ac:dyDescent="0.25">
      <c r="A152" s="6" t="s">
        <v>37</v>
      </c>
      <c r="B152" s="6" t="s">
        <v>2420</v>
      </c>
      <c r="C152" s="22" t="s">
        <v>2313</v>
      </c>
      <c r="D152" s="22"/>
    </row>
    <row r="153" spans="1:4" x14ac:dyDescent="0.25">
      <c r="A153" s="6" t="s">
        <v>7660</v>
      </c>
      <c r="B153" s="6" t="s">
        <v>7550</v>
      </c>
      <c r="C153" s="22" t="str">
        <f>VLOOKUP(B153,Concepts!$C:$S,13,FALSE)</f>
        <v>Disclosure of restatements [text block]</v>
      </c>
      <c r="D153" s="22"/>
    </row>
    <row r="154" spans="1:4" x14ac:dyDescent="0.25">
      <c r="A154" s="6" t="s">
        <v>37</v>
      </c>
      <c r="B154" s="6" t="s">
        <v>2421</v>
      </c>
      <c r="C154" s="22" t="s">
        <v>2314</v>
      </c>
      <c r="D154" s="22"/>
    </row>
    <row r="155" spans="1:4" x14ac:dyDescent="0.25">
      <c r="A155" s="6" t="s">
        <v>37</v>
      </c>
      <c r="B155" s="6" t="s">
        <v>2422</v>
      </c>
      <c r="C155" s="22" t="s">
        <v>2315</v>
      </c>
      <c r="D155" s="22"/>
    </row>
    <row r="156" spans="1:4" x14ac:dyDescent="0.25">
      <c r="A156" s="6" t="s">
        <v>7660</v>
      </c>
      <c r="B156" s="6" t="s">
        <v>7545</v>
      </c>
      <c r="C156" s="22" t="str">
        <f>VLOOKUP(B156,Concepts!$C:$S,13,FALSE)</f>
        <v>Disclosure of revenue from exchange transactions [text block]</v>
      </c>
      <c r="D156" s="22"/>
    </row>
    <row r="157" spans="1:4" x14ac:dyDescent="0.25">
      <c r="A157" s="6" t="s">
        <v>7660</v>
      </c>
      <c r="B157" s="6" t="s">
        <v>7546</v>
      </c>
      <c r="C157" s="22" t="str">
        <f>VLOOKUP(B157,Concepts!$C:$S,13,FALSE)</f>
        <v>Disclosure of revenue from non-exchange transactions [text block]</v>
      </c>
      <c r="D157" s="22"/>
    </row>
    <row r="158" spans="1:4" ht="15.75" customHeight="1" x14ac:dyDescent="0.25">
      <c r="A158" s="6" t="s">
        <v>37</v>
      </c>
      <c r="B158" s="6" t="s">
        <v>2947</v>
      </c>
      <c r="C158" s="22" t="s">
        <v>2948</v>
      </c>
      <c r="D158" s="22"/>
    </row>
    <row r="159" spans="1:4" ht="15.75" customHeight="1" x14ac:dyDescent="0.25">
      <c r="A159" s="6" t="s">
        <v>437</v>
      </c>
      <c r="B159" s="6" t="s">
        <v>374</v>
      </c>
      <c r="C159" s="22" t="str">
        <f>VLOOKUP(B159,Concepts!$C:$S,13,FALSE)</f>
        <v>Disclosure of risk management [text block]</v>
      </c>
      <c r="D159" s="22"/>
    </row>
    <row r="160" spans="1:4" x14ac:dyDescent="0.25">
      <c r="A160" s="6" t="s">
        <v>37</v>
      </c>
      <c r="B160" s="6" t="s">
        <v>2949</v>
      </c>
      <c r="C160" s="22" t="s">
        <v>2950</v>
      </c>
      <c r="D160" s="22"/>
    </row>
    <row r="161" spans="1:4" x14ac:dyDescent="0.25">
      <c r="A161" s="6" t="s">
        <v>7660</v>
      </c>
      <c r="B161" s="6" t="s">
        <v>7515</v>
      </c>
      <c r="C161" s="22" t="str">
        <f>VLOOKUP(B161,Concepts!$C:$S,13,FALSE)</f>
        <v>Disclosure of service charges [text block]</v>
      </c>
      <c r="D161" s="22"/>
    </row>
    <row r="162" spans="1:4" x14ac:dyDescent="0.25">
      <c r="A162" s="6" t="s">
        <v>37</v>
      </c>
      <c r="B162" s="6" t="s">
        <v>2423</v>
      </c>
      <c r="C162" s="22" t="s">
        <v>2316</v>
      </c>
      <c r="D162" s="22"/>
    </row>
    <row r="163" spans="1:4" x14ac:dyDescent="0.25">
      <c r="A163" s="6" t="s">
        <v>37</v>
      </c>
      <c r="B163" s="6" t="s">
        <v>2424</v>
      </c>
      <c r="C163" s="22" t="s">
        <v>2317</v>
      </c>
      <c r="D163" s="22"/>
    </row>
    <row r="164" spans="1:4" x14ac:dyDescent="0.25">
      <c r="A164" s="6" t="s">
        <v>37</v>
      </c>
      <c r="B164" s="6" t="s">
        <v>2425</v>
      </c>
      <c r="C164" s="22" t="s">
        <v>2318</v>
      </c>
      <c r="D164" s="22"/>
    </row>
    <row r="165" spans="1:4" x14ac:dyDescent="0.25">
      <c r="A165" s="6" t="s">
        <v>37</v>
      </c>
      <c r="B165" s="6" t="s">
        <v>2426</v>
      </c>
      <c r="C165" s="22" t="s">
        <v>2319</v>
      </c>
      <c r="D165" s="22"/>
    </row>
    <row r="166" spans="1:4" x14ac:dyDescent="0.25">
      <c r="A166" s="6" t="s">
        <v>37</v>
      </c>
      <c r="B166" s="6" t="s">
        <v>2427</v>
      </c>
      <c r="C166" s="22" t="s">
        <v>2320</v>
      </c>
      <c r="D166" s="22"/>
    </row>
    <row r="167" spans="1:4" x14ac:dyDescent="0.25">
      <c r="A167" s="6" t="s">
        <v>37</v>
      </c>
      <c r="B167" s="6" t="s">
        <v>438</v>
      </c>
      <c r="C167" s="22" t="s">
        <v>439</v>
      </c>
      <c r="D167" s="22"/>
    </row>
    <row r="168" spans="1:4" x14ac:dyDescent="0.25">
      <c r="A168" s="6" t="s">
        <v>37</v>
      </c>
      <c r="B168" s="6" t="s">
        <v>2428</v>
      </c>
      <c r="C168" s="22" t="s">
        <v>2321</v>
      </c>
      <c r="D168" s="22"/>
    </row>
    <row r="169" spans="1:4" x14ac:dyDescent="0.25">
      <c r="A169" s="6" t="s">
        <v>37</v>
      </c>
      <c r="B169" s="6" t="s">
        <v>2429</v>
      </c>
      <c r="C169" s="22" t="s">
        <v>2322</v>
      </c>
      <c r="D169" s="22"/>
    </row>
    <row r="170" spans="1:4" ht="13.5" customHeight="1" x14ac:dyDescent="0.25">
      <c r="A170" s="6" t="s">
        <v>37</v>
      </c>
      <c r="B170" s="6" t="s">
        <v>7509</v>
      </c>
      <c r="C170" s="22" t="s">
        <v>2323</v>
      </c>
      <c r="D170" s="22"/>
    </row>
    <row r="171" spans="1:4" x14ac:dyDescent="0.25">
      <c r="A171" s="6" t="s">
        <v>37</v>
      </c>
      <c r="B171" s="6" t="s">
        <v>2430</v>
      </c>
      <c r="C171" s="22" t="s">
        <v>2324</v>
      </c>
      <c r="D171" s="22"/>
    </row>
    <row r="172" spans="1:4" x14ac:dyDescent="0.25">
      <c r="A172" s="6" t="s">
        <v>7660</v>
      </c>
      <c r="B172" s="6" t="s">
        <v>7821</v>
      </c>
      <c r="C172" s="22" t="str">
        <f>VLOOKUP(B172,Concepts!$C:$S,13,FALSE)</f>
        <v>Disclosure of transfers and subsidies [text block]</v>
      </c>
      <c r="D172" s="22"/>
    </row>
    <row r="173" spans="1:4" x14ac:dyDescent="0.25">
      <c r="A173" s="6" t="s">
        <v>37</v>
      </c>
      <c r="B173" s="6" t="s">
        <v>2431</v>
      </c>
      <c r="C173" s="22" t="s">
        <v>2325</v>
      </c>
      <c r="D173" s="22"/>
    </row>
    <row r="174" spans="1:4" x14ac:dyDescent="0.25">
      <c r="A174" s="6" t="s">
        <v>7660</v>
      </c>
      <c r="B174" s="6" t="s">
        <v>7489</v>
      </c>
      <c r="C174" s="22" t="str">
        <f>VLOOKUP(B174,Concepts!$C:$S,13,FALSE)</f>
        <v>Disclosure of unutilised grants [text block]</v>
      </c>
      <c r="D174" s="22"/>
    </row>
    <row r="175" spans="1:4" ht="15.75" customHeight="1" x14ac:dyDescent="0.25">
      <c r="A175" s="6" t="s">
        <v>7660</v>
      </c>
      <c r="B175" s="6" t="s">
        <v>7490</v>
      </c>
      <c r="C175" s="22" t="str">
        <f>VLOOKUP(B175,Concepts!$C:$S,13,FALSE)</f>
        <v>Disclosure of utilisation of long-term liabilities reconciliation [text block]</v>
      </c>
      <c r="D175" s="22"/>
    </row>
    <row r="176" spans="1:4" x14ac:dyDescent="0.25">
      <c r="A176" s="6" t="s">
        <v>7660</v>
      </c>
      <c r="B176" s="6" t="s">
        <v>7808</v>
      </c>
      <c r="C176" s="22" t="str">
        <f>VLOOKUP(B176,Concepts!$C:$S,13,FALSE)</f>
        <v>Disclosure of VAT payable [text block]</v>
      </c>
      <c r="D176" s="22"/>
    </row>
    <row r="177" spans="1:4" x14ac:dyDescent="0.25">
      <c r="A177" s="6" t="s">
        <v>7660</v>
      </c>
      <c r="B177" s="6" t="s">
        <v>7802</v>
      </c>
      <c r="C177" s="22" t="str">
        <f>VLOOKUP(B177,Concepts!$C:$S,13,FALSE)</f>
        <v>Disclosure of VAT receivable [text block]</v>
      </c>
      <c r="D177" s="2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zoomScale="85" zoomScaleNormal="85" workbookViewId="0"/>
  </sheetViews>
  <sheetFormatPr defaultColWidth="9.140625" defaultRowHeight="15" x14ac:dyDescent="0.25"/>
  <cols>
    <col min="1" max="1" width="9.85546875" style="26" bestFit="1" customWidth="1"/>
    <col min="2" max="3" width="123.7109375" style="26" customWidth="1"/>
    <col min="4" max="4" width="19.5703125" style="26" customWidth="1"/>
    <col min="5" max="16384" width="9.140625" style="26"/>
  </cols>
  <sheetData>
    <row r="1" spans="1:4" x14ac:dyDescent="0.25">
      <c r="A1" s="28" t="s">
        <v>0</v>
      </c>
      <c r="B1" s="2" t="s">
        <v>2524</v>
      </c>
    </row>
    <row r="2" spans="1:4" x14ac:dyDescent="0.25">
      <c r="A2" s="28" t="s">
        <v>6960</v>
      </c>
      <c r="B2" s="2" t="str">
        <f>CONCATENATE("https://xbrl.cipc.co.za/taxonomy/role/",MID(B3,2,7),"/",B1)</f>
        <v>https://xbrl.cipc.co.za/taxonomy/role/800.600/ListOfAccountingPolicies</v>
      </c>
    </row>
    <row r="3" spans="1:4" x14ac:dyDescent="0.25">
      <c r="A3" s="28" t="s">
        <v>6961</v>
      </c>
      <c r="B3" s="2" t="s">
        <v>2952</v>
      </c>
    </row>
    <row r="4" spans="1:4" x14ac:dyDescent="0.25">
      <c r="A4" s="29" t="s">
        <v>4</v>
      </c>
      <c r="B4" s="29" t="s">
        <v>5</v>
      </c>
      <c r="C4" s="29" t="s">
        <v>7833</v>
      </c>
      <c r="D4" s="29" t="s">
        <v>2630</v>
      </c>
    </row>
    <row r="5" spans="1:4" x14ac:dyDescent="0.25">
      <c r="A5" s="6" t="s">
        <v>37</v>
      </c>
      <c r="B5" s="6" t="s">
        <v>9227</v>
      </c>
      <c r="C5" s="6" t="s">
        <v>9228</v>
      </c>
      <c r="D5" s="6"/>
    </row>
    <row r="6" spans="1:4" x14ac:dyDescent="0.25">
      <c r="A6" s="6" t="s">
        <v>7660</v>
      </c>
      <c r="B6" s="6" t="s">
        <v>7716</v>
      </c>
      <c r="C6" s="22" t="str">
        <f>VLOOKUP(B6,Concepts!$C:$S,13,FALSE)</f>
        <v>Description of accounting policy adopted for merger [text block]</v>
      </c>
      <c r="D6" s="6" t="s">
        <v>1</v>
      </c>
    </row>
    <row r="7" spans="1:4" x14ac:dyDescent="0.25">
      <c r="A7" s="6" t="s">
        <v>7660</v>
      </c>
      <c r="B7" s="6" t="s">
        <v>8225</v>
      </c>
      <c r="C7" s="22" t="str">
        <f>VLOOKUP(B7,Concepts!$C:$S,13,FALSE)</f>
        <v>Description of accounting policy for materiality [text block]</v>
      </c>
      <c r="D7" s="6"/>
    </row>
    <row r="8" spans="1:4" x14ac:dyDescent="0.25">
      <c r="A8" s="6" t="s">
        <v>7660</v>
      </c>
      <c r="B8" s="6" t="s">
        <v>7717</v>
      </c>
      <c r="C8" s="22" t="str">
        <f>VLOOKUP(B8,Concepts!$C:$S,13,FALSE)</f>
        <v>Description of accounting policy for accounting by principals and agents [text block]</v>
      </c>
      <c r="D8" s="6" t="s">
        <v>1</v>
      </c>
    </row>
    <row r="9" spans="1:4" x14ac:dyDescent="0.25">
      <c r="A9" s="6" t="s">
        <v>7660</v>
      </c>
      <c r="B9" s="6" t="s">
        <v>7771</v>
      </c>
      <c r="C9" s="22" t="str">
        <f>VLOOKUP(B9,Concepts!$C:$S,13,FALSE)</f>
        <v>Description of accounting policy for accumulated surplus (deficit) [text block]</v>
      </c>
      <c r="D9" s="6" t="s">
        <v>1</v>
      </c>
    </row>
    <row r="10" spans="1:4" x14ac:dyDescent="0.25">
      <c r="A10" s="6" t="s">
        <v>37</v>
      </c>
      <c r="B10" s="6" t="s">
        <v>2433</v>
      </c>
      <c r="C10" s="22" t="s">
        <v>2525</v>
      </c>
      <c r="D10" s="6" t="s">
        <v>1</v>
      </c>
    </row>
    <row r="11" spans="1:4" x14ac:dyDescent="0.25">
      <c r="A11" s="6" t="s">
        <v>37</v>
      </c>
      <c r="B11" s="6" t="s">
        <v>2434</v>
      </c>
      <c r="C11" s="22" t="s">
        <v>2526</v>
      </c>
      <c r="D11" s="6" t="s">
        <v>1</v>
      </c>
    </row>
    <row r="12" spans="1:4" x14ac:dyDescent="0.25">
      <c r="A12" s="6" t="s">
        <v>37</v>
      </c>
      <c r="B12" s="6" t="s">
        <v>2435</v>
      </c>
      <c r="C12" s="22" t="s">
        <v>2527</v>
      </c>
      <c r="D12" s="6" t="s">
        <v>1</v>
      </c>
    </row>
    <row r="13" spans="1:4" x14ac:dyDescent="0.25">
      <c r="A13" s="6" t="s">
        <v>37</v>
      </c>
      <c r="B13" s="6" t="s">
        <v>2436</v>
      </c>
      <c r="C13" s="22" t="s">
        <v>2528</v>
      </c>
      <c r="D13" s="6" t="s">
        <v>1</v>
      </c>
    </row>
    <row r="14" spans="1:4" x14ac:dyDescent="0.25">
      <c r="A14" s="6" t="s">
        <v>7660</v>
      </c>
      <c r="B14" s="6" t="s">
        <v>7718</v>
      </c>
      <c r="C14" s="22" t="str">
        <f>VLOOKUP(B14,Concepts!$C:$S,13,FALSE)</f>
        <v>Description of accounting policy for budget information [text block]</v>
      </c>
      <c r="D14" s="6" t="s">
        <v>1</v>
      </c>
    </row>
    <row r="15" spans="1:4" x14ac:dyDescent="0.25">
      <c r="A15" s="6" t="s">
        <v>37</v>
      </c>
      <c r="B15" s="6" t="s">
        <v>2437</v>
      </c>
      <c r="C15" s="22" t="s">
        <v>2529</v>
      </c>
      <c r="D15" s="6" t="s">
        <v>1</v>
      </c>
    </row>
    <row r="16" spans="1:4" x14ac:dyDescent="0.25">
      <c r="A16" s="6" t="s">
        <v>37</v>
      </c>
      <c r="B16" s="6" t="s">
        <v>2438</v>
      </c>
      <c r="C16" s="22" t="s">
        <v>2530</v>
      </c>
      <c r="D16" s="6" t="s">
        <v>1</v>
      </c>
    </row>
    <row r="17" spans="1:4" x14ac:dyDescent="0.25">
      <c r="A17" s="6" t="s">
        <v>7665</v>
      </c>
      <c r="B17" s="6" t="s">
        <v>7719</v>
      </c>
      <c r="C17" s="22" t="str">
        <f>VLOOKUP(B17,Concepts!$C:$S,13,FALSE)</f>
        <v>Description of accounting policy for capital fund [text block]</v>
      </c>
      <c r="D17" s="6" t="s">
        <v>1</v>
      </c>
    </row>
    <row r="18" spans="1:4" x14ac:dyDescent="0.25">
      <c r="A18" s="6" t="s">
        <v>37</v>
      </c>
      <c r="B18" s="6" t="s">
        <v>2439</v>
      </c>
      <c r="C18" s="22" t="s">
        <v>2531</v>
      </c>
      <c r="D18" s="6" t="s">
        <v>1</v>
      </c>
    </row>
    <row r="19" spans="1:4" x14ac:dyDescent="0.25">
      <c r="A19" s="6" t="s">
        <v>7660</v>
      </c>
      <c r="B19" s="6" t="s">
        <v>8228</v>
      </c>
      <c r="C19" s="22" t="str">
        <f>VLOOKUP(B19,Concepts!$C:$S,13,FALSE)</f>
        <v>Description of accounting policy for cash and cash equivalents [text block]</v>
      </c>
      <c r="D19" s="6" t="s">
        <v>1</v>
      </c>
    </row>
    <row r="20" spans="1:4" ht="14.25" customHeight="1" x14ac:dyDescent="0.25">
      <c r="A20" s="6" t="s">
        <v>7660</v>
      </c>
      <c r="B20" s="6" t="s">
        <v>8229</v>
      </c>
      <c r="C20" s="22" t="str">
        <f>VLOOKUP(B20,Concepts!$C:$S,13,FALSE)</f>
        <v>Description of accounting policy for change in accounting estimates [text block]</v>
      </c>
      <c r="D20" s="6" t="s">
        <v>1</v>
      </c>
    </row>
    <row r="21" spans="1:4" x14ac:dyDescent="0.25">
      <c r="A21" s="6" t="s">
        <v>37</v>
      </c>
      <c r="B21" s="6" t="s">
        <v>2440</v>
      </c>
      <c r="C21" s="22" t="s">
        <v>2532</v>
      </c>
      <c r="D21" s="6" t="s">
        <v>1</v>
      </c>
    </row>
    <row r="22" spans="1:4" x14ac:dyDescent="0.25">
      <c r="A22" s="6" t="s">
        <v>7660</v>
      </c>
      <c r="B22" s="6" t="s">
        <v>7720</v>
      </c>
      <c r="C22" s="22" t="str">
        <f>VLOOKUP(B22,Concepts!$C:$S,13,FALSE)</f>
        <v>Description of accounting policy for comparative figures [text block]</v>
      </c>
      <c r="D22" s="6" t="s">
        <v>1</v>
      </c>
    </row>
    <row r="23" spans="1:4" x14ac:dyDescent="0.25">
      <c r="A23" s="6" t="s">
        <v>7660</v>
      </c>
      <c r="B23" s="6" t="s">
        <v>7721</v>
      </c>
      <c r="C23" s="22" t="str">
        <f>VLOOKUP(B23,Concepts!$C:$S,13,FALSE)</f>
        <v>Description of accounting policy for commitments [text block]</v>
      </c>
      <c r="D23" s="6" t="s">
        <v>1</v>
      </c>
    </row>
    <row r="24" spans="1:4" x14ac:dyDescent="0.25">
      <c r="A24" s="6" t="s">
        <v>7660</v>
      </c>
      <c r="B24" s="6" t="s">
        <v>7765</v>
      </c>
      <c r="C24" s="22" t="str">
        <f>VLOOKUP(B24,Concepts!$C:$S,13,FALSE)</f>
        <v>Description of accounting policy for compliance [text block]</v>
      </c>
      <c r="D24" s="6" t="s">
        <v>1</v>
      </c>
    </row>
    <row r="25" spans="1:4" x14ac:dyDescent="0.25">
      <c r="A25" s="6" t="s">
        <v>7660</v>
      </c>
      <c r="B25" s="6" t="s">
        <v>7759</v>
      </c>
      <c r="C25" s="22" t="str">
        <f>VLOOKUP(B25,Concepts!$C:$S,13,FALSE)</f>
        <v>Description of accounting policy for consolidation [text block]</v>
      </c>
      <c r="D25" s="6" t="s">
        <v>1</v>
      </c>
    </row>
    <row r="26" spans="1:4" x14ac:dyDescent="0.25">
      <c r="A26" s="6" t="s">
        <v>37</v>
      </c>
      <c r="B26" s="6" t="s">
        <v>2441</v>
      </c>
      <c r="C26" s="22" t="s">
        <v>2533</v>
      </c>
      <c r="D26" s="6" t="s">
        <v>1</v>
      </c>
    </row>
    <row r="27" spans="1:4" x14ac:dyDescent="0.25">
      <c r="A27" s="6" t="s">
        <v>7660</v>
      </c>
      <c r="B27" s="6" t="s">
        <v>7766</v>
      </c>
      <c r="C27" s="22" t="str">
        <f>VLOOKUP(B27,Concepts!$C:$S,13,FALSE)</f>
        <v>Description of accounting policy for construction finance capacity [text block]</v>
      </c>
      <c r="D27" s="6" t="s">
        <v>1</v>
      </c>
    </row>
    <row r="28" spans="1:4" x14ac:dyDescent="0.25">
      <c r="A28" s="6" t="s">
        <v>37</v>
      </c>
      <c r="B28" s="6" t="s">
        <v>2442</v>
      </c>
      <c r="C28" s="22" t="s">
        <v>2534</v>
      </c>
      <c r="D28" s="6" t="s">
        <v>1</v>
      </c>
    </row>
    <row r="29" spans="1:4" x14ac:dyDescent="0.25">
      <c r="A29" s="6" t="s">
        <v>7660</v>
      </c>
      <c r="B29" s="6" t="s">
        <v>7774</v>
      </c>
      <c r="C29" s="22" t="str">
        <f>VLOOKUP(B29,Concepts!$C:$S,13,FALSE)</f>
        <v>Description of accounting policy for cost of sales [text block]</v>
      </c>
      <c r="D29" s="6" t="s">
        <v>1</v>
      </c>
    </row>
    <row r="30" spans="1:4" x14ac:dyDescent="0.25">
      <c r="A30" s="6" t="s">
        <v>37</v>
      </c>
      <c r="B30" s="6" t="s">
        <v>2443</v>
      </c>
      <c r="C30" s="22" t="s">
        <v>2535</v>
      </c>
      <c r="D30" s="6" t="s">
        <v>1</v>
      </c>
    </row>
    <row r="31" spans="1:4" x14ac:dyDescent="0.25">
      <c r="A31" s="6" t="s">
        <v>37</v>
      </c>
      <c r="B31" s="6" t="s">
        <v>2444</v>
      </c>
      <c r="C31" s="22" t="s">
        <v>2536</v>
      </c>
      <c r="D31" s="6" t="s">
        <v>1</v>
      </c>
    </row>
    <row r="32" spans="1:4" x14ac:dyDescent="0.25">
      <c r="A32" s="6" t="s">
        <v>37</v>
      </c>
      <c r="B32" s="6" t="s">
        <v>2445</v>
      </c>
      <c r="C32" s="22" t="s">
        <v>2537</v>
      </c>
      <c r="D32" s="6" t="s">
        <v>1</v>
      </c>
    </row>
    <row r="33" spans="1:4" x14ac:dyDescent="0.25">
      <c r="A33" s="6" t="s">
        <v>37</v>
      </c>
      <c r="B33" s="6" t="s">
        <v>2446</v>
      </c>
      <c r="C33" s="22" t="s">
        <v>2538</v>
      </c>
      <c r="D33" s="6" t="s">
        <v>1</v>
      </c>
    </row>
    <row r="34" spans="1:4" x14ac:dyDescent="0.25">
      <c r="A34" s="6" t="s">
        <v>37</v>
      </c>
      <c r="B34" s="6" t="s">
        <v>2447</v>
      </c>
      <c r="C34" s="22" t="s">
        <v>2539</v>
      </c>
      <c r="D34" s="6" t="s">
        <v>1</v>
      </c>
    </row>
    <row r="35" spans="1:4" x14ac:dyDescent="0.25">
      <c r="A35" s="6" t="s">
        <v>37</v>
      </c>
      <c r="B35" s="6" t="s">
        <v>2448</v>
      </c>
      <c r="C35" s="22" t="s">
        <v>2540</v>
      </c>
      <c r="D35" s="6" t="s">
        <v>1</v>
      </c>
    </row>
    <row r="36" spans="1:4" x14ac:dyDescent="0.25">
      <c r="A36" s="6" t="s">
        <v>37</v>
      </c>
      <c r="B36" s="6" t="s">
        <v>2449</v>
      </c>
      <c r="C36" s="22" t="s">
        <v>2541</v>
      </c>
      <c r="D36" s="6" t="s">
        <v>1</v>
      </c>
    </row>
    <row r="37" spans="1:4" x14ac:dyDescent="0.25">
      <c r="A37" s="6" t="s">
        <v>37</v>
      </c>
      <c r="B37" s="6" t="s">
        <v>2450</v>
      </c>
      <c r="C37" s="22" t="s">
        <v>2542</v>
      </c>
      <c r="D37" s="6" t="s">
        <v>1</v>
      </c>
    </row>
    <row r="38" spans="1:4" x14ac:dyDescent="0.25">
      <c r="A38" s="6" t="s">
        <v>37</v>
      </c>
      <c r="B38" s="6" t="s">
        <v>2451</v>
      </c>
      <c r="C38" s="22" t="s">
        <v>2543</v>
      </c>
      <c r="D38" s="6" t="s">
        <v>1</v>
      </c>
    </row>
    <row r="39" spans="1:4" x14ac:dyDescent="0.25">
      <c r="A39" s="6" t="s">
        <v>37</v>
      </c>
      <c r="B39" s="6" t="s">
        <v>2452</v>
      </c>
      <c r="C39" s="22" t="s">
        <v>2544</v>
      </c>
      <c r="D39" s="6" t="s">
        <v>1</v>
      </c>
    </row>
    <row r="40" spans="1:4" x14ac:dyDescent="0.25">
      <c r="A40" s="6" t="s">
        <v>37</v>
      </c>
      <c r="B40" s="6" t="s">
        <v>2453</v>
      </c>
      <c r="C40" s="22" t="s">
        <v>2545</v>
      </c>
      <c r="D40" s="6" t="s">
        <v>1</v>
      </c>
    </row>
    <row r="41" spans="1:4" x14ac:dyDescent="0.25">
      <c r="A41" s="6" t="s">
        <v>37</v>
      </c>
      <c r="B41" s="6" t="s">
        <v>2953</v>
      </c>
      <c r="C41" s="22" t="s">
        <v>2954</v>
      </c>
      <c r="D41" s="6" t="s">
        <v>1</v>
      </c>
    </row>
    <row r="42" spans="1:4" x14ac:dyDescent="0.25">
      <c r="A42" s="6" t="s">
        <v>37</v>
      </c>
      <c r="B42" s="6" t="s">
        <v>2454</v>
      </c>
      <c r="C42" s="22" t="s">
        <v>2546</v>
      </c>
      <c r="D42" s="6" t="s">
        <v>1</v>
      </c>
    </row>
    <row r="43" spans="1:4" x14ac:dyDescent="0.25">
      <c r="A43" s="6" t="s">
        <v>7660</v>
      </c>
      <c r="B43" s="6" t="s">
        <v>7880</v>
      </c>
      <c r="C43" s="22" t="str">
        <f>VLOOKUP(B43,Concepts!$C:$S,13,FALSE)</f>
        <v>Description of accounting policy for donor-funded projects [text block]</v>
      </c>
      <c r="D43" s="6" t="s">
        <v>1</v>
      </c>
    </row>
    <row r="44" spans="1:4" x14ac:dyDescent="0.25">
      <c r="A44" s="6" t="s">
        <v>37</v>
      </c>
      <c r="B44" s="6" t="s">
        <v>2455</v>
      </c>
      <c r="C44" s="22" t="s">
        <v>2547</v>
      </c>
      <c r="D44" s="6" t="s">
        <v>1</v>
      </c>
    </row>
    <row r="45" spans="1:4" x14ac:dyDescent="0.25">
      <c r="A45" s="6" t="s">
        <v>37</v>
      </c>
      <c r="B45" s="6" t="s">
        <v>2456</v>
      </c>
      <c r="C45" s="22" t="s">
        <v>2548</v>
      </c>
      <c r="D45" s="6" t="s">
        <v>1</v>
      </c>
    </row>
    <row r="46" spans="1:4" x14ac:dyDescent="0.25">
      <c r="A46" s="6" t="s">
        <v>37</v>
      </c>
      <c r="B46" s="6" t="s">
        <v>2457</v>
      </c>
      <c r="C46" s="22" t="s">
        <v>2549</v>
      </c>
      <c r="D46" s="6" t="s">
        <v>1</v>
      </c>
    </row>
    <row r="47" spans="1:4" x14ac:dyDescent="0.25">
      <c r="A47" s="6" t="s">
        <v>37</v>
      </c>
      <c r="B47" s="6" t="s">
        <v>2458</v>
      </c>
      <c r="C47" s="22" t="s">
        <v>2550</v>
      </c>
      <c r="D47" s="6" t="s">
        <v>1</v>
      </c>
    </row>
    <row r="48" spans="1:4" x14ac:dyDescent="0.25">
      <c r="A48" s="6" t="s">
        <v>37</v>
      </c>
      <c r="B48" s="6" t="s">
        <v>2955</v>
      </c>
      <c r="C48" s="22" t="s">
        <v>2956</v>
      </c>
      <c r="D48" s="6" t="s">
        <v>1</v>
      </c>
    </row>
    <row r="49" spans="1:4" x14ac:dyDescent="0.25">
      <c r="A49" s="6" t="s">
        <v>7660</v>
      </c>
      <c r="B49" s="6" t="s">
        <v>7722</v>
      </c>
      <c r="C49" s="22" t="str">
        <f>VLOOKUP(B49,Concepts!$C:$S,13,FALSE)</f>
        <v>Description of accounting policy for expenditure [text block]</v>
      </c>
      <c r="D49" s="6" t="s">
        <v>1</v>
      </c>
    </row>
    <row r="50" spans="1:4" x14ac:dyDescent="0.25">
      <c r="A50" s="6" t="s">
        <v>37</v>
      </c>
      <c r="B50" s="6" t="s">
        <v>2459</v>
      </c>
      <c r="C50" s="22" t="s">
        <v>2551</v>
      </c>
      <c r="D50" s="6" t="s">
        <v>1</v>
      </c>
    </row>
    <row r="51" spans="1:4" x14ac:dyDescent="0.25">
      <c r="A51" s="6" t="s">
        <v>37</v>
      </c>
      <c r="B51" s="6" t="s">
        <v>2460</v>
      </c>
      <c r="C51" s="22" t="s">
        <v>2552</v>
      </c>
      <c r="D51" s="6" t="s">
        <v>1</v>
      </c>
    </row>
    <row r="52" spans="1:4" x14ac:dyDescent="0.25">
      <c r="A52" s="6" t="s">
        <v>7660</v>
      </c>
      <c r="B52" s="6" t="s">
        <v>7778</v>
      </c>
      <c r="C52" s="22" t="str">
        <f>VLOOKUP(B52,Concepts!$C:$S,13,FALSE)</f>
        <v>Description of accounting policy for events after reporting date explanatory [text block]</v>
      </c>
      <c r="D52" s="6" t="s">
        <v>1</v>
      </c>
    </row>
    <row r="53" spans="1:4" x14ac:dyDescent="0.25">
      <c r="A53" s="6" t="s">
        <v>37</v>
      </c>
      <c r="B53" s="6" t="s">
        <v>2461</v>
      </c>
      <c r="C53" s="22" t="s">
        <v>2553</v>
      </c>
      <c r="D53" s="6" t="s">
        <v>1</v>
      </c>
    </row>
    <row r="54" spans="1:4" x14ac:dyDescent="0.25">
      <c r="A54" s="6" t="s">
        <v>37</v>
      </c>
      <c r="B54" s="6" t="s">
        <v>2462</v>
      </c>
      <c r="C54" s="22" t="s">
        <v>2554</v>
      </c>
      <c r="D54" s="6" t="s">
        <v>1</v>
      </c>
    </row>
    <row r="55" spans="1:4" x14ac:dyDescent="0.25">
      <c r="A55" s="6" t="s">
        <v>37</v>
      </c>
      <c r="B55" s="6" t="s">
        <v>2463</v>
      </c>
      <c r="C55" s="22" t="s">
        <v>2555</v>
      </c>
      <c r="D55" s="6" t="s">
        <v>1</v>
      </c>
    </row>
    <row r="56" spans="1:4" x14ac:dyDescent="0.25">
      <c r="A56" s="6" t="s">
        <v>37</v>
      </c>
      <c r="B56" s="6" t="s">
        <v>2464</v>
      </c>
      <c r="C56" s="22" t="s">
        <v>2556</v>
      </c>
      <c r="D56" s="6" t="s">
        <v>1</v>
      </c>
    </row>
    <row r="57" spans="1:4" x14ac:dyDescent="0.25">
      <c r="A57" s="6" t="s">
        <v>37</v>
      </c>
      <c r="B57" s="6" t="s">
        <v>2465</v>
      </c>
      <c r="C57" s="22" t="s">
        <v>2557</v>
      </c>
      <c r="D57" s="6" t="s">
        <v>1</v>
      </c>
    </row>
    <row r="58" spans="1:4" x14ac:dyDescent="0.25">
      <c r="A58" s="6" t="s">
        <v>37</v>
      </c>
      <c r="B58" s="6" t="s">
        <v>2466</v>
      </c>
      <c r="C58" s="22" t="s">
        <v>2558</v>
      </c>
      <c r="D58" s="6" t="s">
        <v>1</v>
      </c>
    </row>
    <row r="59" spans="1:4" x14ac:dyDescent="0.25">
      <c r="A59" s="6" t="s">
        <v>37</v>
      </c>
      <c r="B59" s="6" t="s">
        <v>2467</v>
      </c>
      <c r="C59" s="22" t="s">
        <v>2559</v>
      </c>
      <c r="D59" s="6" t="s">
        <v>1</v>
      </c>
    </row>
    <row r="60" spans="1:4" x14ac:dyDescent="0.25">
      <c r="A60" s="6" t="s">
        <v>37</v>
      </c>
      <c r="B60" s="6" t="s">
        <v>2468</v>
      </c>
      <c r="C60" s="22" t="s">
        <v>2560</v>
      </c>
      <c r="D60" s="6" t="s">
        <v>1</v>
      </c>
    </row>
    <row r="61" spans="1:4" x14ac:dyDescent="0.25">
      <c r="A61" s="6" t="s">
        <v>37</v>
      </c>
      <c r="B61" s="6" t="s">
        <v>2469</v>
      </c>
      <c r="C61" s="22" t="s">
        <v>2561</v>
      </c>
      <c r="D61" s="6" t="s">
        <v>1</v>
      </c>
    </row>
    <row r="62" spans="1:4" x14ac:dyDescent="0.25">
      <c r="A62" s="6" t="s">
        <v>7660</v>
      </c>
      <c r="B62" s="6" t="s">
        <v>7832</v>
      </c>
      <c r="C62" s="22" t="str">
        <f>VLOOKUP(B62,Concepts!$C:$S,13,FALSE)</f>
        <v>Description of accounting policy for financial policies [text block]</v>
      </c>
      <c r="D62" s="6" t="s">
        <v>1</v>
      </c>
    </row>
    <row r="63" spans="1:4" x14ac:dyDescent="0.25">
      <c r="A63" s="6" t="s">
        <v>37</v>
      </c>
      <c r="B63" s="6" t="s">
        <v>2470</v>
      </c>
      <c r="C63" s="22" t="s">
        <v>2562</v>
      </c>
      <c r="D63" s="6" t="s">
        <v>1</v>
      </c>
    </row>
    <row r="64" spans="1:4" x14ac:dyDescent="0.25">
      <c r="A64" s="6" t="s">
        <v>37</v>
      </c>
      <c r="B64" s="6" t="s">
        <v>2957</v>
      </c>
      <c r="C64" s="22" t="s">
        <v>2958</v>
      </c>
      <c r="D64" s="6" t="s">
        <v>1</v>
      </c>
    </row>
    <row r="65" spans="1:4" x14ac:dyDescent="0.25">
      <c r="A65" s="6" t="s">
        <v>7665</v>
      </c>
      <c r="B65" s="6" t="s">
        <v>7723</v>
      </c>
      <c r="C65" s="22" t="str">
        <f>VLOOKUP(B65,Concepts!$C:$S,13,FALSE)</f>
        <v>Description of accounting policy for fruitless and wasteful expenditure [text block]</v>
      </c>
      <c r="D65" s="6" t="s">
        <v>1</v>
      </c>
    </row>
    <row r="66" spans="1:4" x14ac:dyDescent="0.25">
      <c r="A66" s="6" t="s">
        <v>37</v>
      </c>
      <c r="B66" s="6" t="s">
        <v>2471</v>
      </c>
      <c r="C66" s="22" t="s">
        <v>2563</v>
      </c>
      <c r="D66" s="6" t="s">
        <v>1</v>
      </c>
    </row>
    <row r="67" spans="1:4" x14ac:dyDescent="0.25">
      <c r="A67" s="6" t="s">
        <v>37</v>
      </c>
      <c r="B67" s="6" t="s">
        <v>2472</v>
      </c>
      <c r="C67" s="22" t="s">
        <v>2564</v>
      </c>
      <c r="D67" s="6" t="s">
        <v>1</v>
      </c>
    </row>
    <row r="68" spans="1:4" x14ac:dyDescent="0.25">
      <c r="A68" s="6" t="s">
        <v>7665</v>
      </c>
      <c r="B68" s="6" t="s">
        <v>7881</v>
      </c>
      <c r="C68" s="22" t="str">
        <f>VLOOKUP(B68,Concepts!$C:$S,13,FALSE)</f>
        <v>Description of accounting policy for going concern [text block]</v>
      </c>
      <c r="D68" s="6" t="s">
        <v>1</v>
      </c>
    </row>
    <row r="69" spans="1:4" x14ac:dyDescent="0.25">
      <c r="A69" s="6" t="s">
        <v>7660</v>
      </c>
      <c r="B69" s="6" t="s">
        <v>7762</v>
      </c>
      <c r="C69" s="22" t="str">
        <f>VLOOKUP(B69,Concepts!$C:$S,13,FALSE)</f>
        <v>Description of accounting policy for gratuities [text block]</v>
      </c>
      <c r="D69" s="6" t="s">
        <v>1</v>
      </c>
    </row>
    <row r="70" spans="1:4" x14ac:dyDescent="0.25">
      <c r="A70" s="6" t="s">
        <v>37</v>
      </c>
      <c r="B70" s="6" t="s">
        <v>2473</v>
      </c>
      <c r="C70" s="22" t="s">
        <v>2565</v>
      </c>
      <c r="D70" s="6" t="s">
        <v>1</v>
      </c>
    </row>
    <row r="71" spans="1:4" x14ac:dyDescent="0.25">
      <c r="A71" s="6" t="s">
        <v>37</v>
      </c>
      <c r="B71" s="6" t="s">
        <v>2474</v>
      </c>
      <c r="C71" s="22" t="s">
        <v>2566</v>
      </c>
      <c r="D71" s="6" t="s">
        <v>1</v>
      </c>
    </row>
    <row r="72" spans="1:4" x14ac:dyDescent="0.25">
      <c r="A72" s="6" t="s">
        <v>37</v>
      </c>
      <c r="B72" s="6" t="s">
        <v>2475</v>
      </c>
      <c r="C72" s="22" t="s">
        <v>2567</v>
      </c>
      <c r="D72" s="6" t="s">
        <v>1</v>
      </c>
    </row>
    <row r="73" spans="1:4" x14ac:dyDescent="0.25">
      <c r="A73" s="6" t="s">
        <v>7660</v>
      </c>
      <c r="B73" s="6" t="s">
        <v>7724</v>
      </c>
      <c r="C73" s="22" t="str">
        <f>VLOOKUP(B73,Concepts!$C:$S,13,FALSE)</f>
        <v>Description of accounting policy for heritage assets [text block]</v>
      </c>
      <c r="D73" s="6" t="s">
        <v>1</v>
      </c>
    </row>
    <row r="74" spans="1:4" x14ac:dyDescent="0.25">
      <c r="A74" s="6" t="s">
        <v>37</v>
      </c>
      <c r="B74" s="6" t="s">
        <v>2476</v>
      </c>
      <c r="C74" s="22" t="s">
        <v>2568</v>
      </c>
      <c r="D74" s="6" t="s">
        <v>1</v>
      </c>
    </row>
    <row r="75" spans="1:4" x14ac:dyDescent="0.25">
      <c r="A75" s="6" t="s">
        <v>7660</v>
      </c>
      <c r="B75" s="6" t="s">
        <v>7882</v>
      </c>
      <c r="C75" s="22" t="str">
        <f>VLOOKUP(B75,Concepts!$C:$S,13,FALSE)</f>
        <v>Description of accounting policy for impairment of cash-generating assets [text block]</v>
      </c>
      <c r="D75" s="6" t="s">
        <v>1</v>
      </c>
    </row>
    <row r="76" spans="1:4" x14ac:dyDescent="0.25">
      <c r="A76" s="6" t="s">
        <v>37</v>
      </c>
      <c r="B76" s="6" t="s">
        <v>2477</v>
      </c>
      <c r="C76" s="22" t="s">
        <v>2569</v>
      </c>
      <c r="D76" s="6" t="s">
        <v>1</v>
      </c>
    </row>
    <row r="77" spans="1:4" x14ac:dyDescent="0.25">
      <c r="A77" s="6" t="s">
        <v>7660</v>
      </c>
      <c r="B77" s="6" t="s">
        <v>7883</v>
      </c>
      <c r="C77" s="22" t="str">
        <f>VLOOKUP(B77,Concepts!$C:$S,13,FALSE)</f>
        <v>Description of accounting policy for impairment of non-cash-generating assets [text block]</v>
      </c>
      <c r="D77" s="6" t="s">
        <v>1</v>
      </c>
    </row>
    <row r="78" spans="1:4" x14ac:dyDescent="0.25">
      <c r="A78" s="6" t="s">
        <v>37</v>
      </c>
      <c r="B78" s="6" t="s">
        <v>2478</v>
      </c>
      <c r="C78" s="22" t="s">
        <v>2570</v>
      </c>
      <c r="D78" s="6" t="s">
        <v>1</v>
      </c>
    </row>
    <row r="79" spans="1:4" x14ac:dyDescent="0.25">
      <c r="A79" s="6" t="s">
        <v>37</v>
      </c>
      <c r="B79" s="6" t="s">
        <v>2479</v>
      </c>
      <c r="C79" s="22" t="s">
        <v>2571</v>
      </c>
      <c r="D79" s="6" t="s">
        <v>1</v>
      </c>
    </row>
    <row r="80" spans="1:4" x14ac:dyDescent="0.25">
      <c r="A80" s="6" t="s">
        <v>7660</v>
      </c>
      <c r="B80" s="6" t="s">
        <v>7725</v>
      </c>
      <c r="C80" s="22" t="str">
        <f>VLOOKUP(B80,Concepts!$C:$S,13,FALSE)</f>
        <v>Description of accounting policy for initial recognition [text block]</v>
      </c>
      <c r="D80" s="6" t="s">
        <v>1</v>
      </c>
    </row>
    <row r="81" spans="1:4" x14ac:dyDescent="0.25">
      <c r="A81" s="6" t="s">
        <v>37</v>
      </c>
      <c r="B81" s="6" t="s">
        <v>2480</v>
      </c>
      <c r="C81" s="22" t="s">
        <v>2572</v>
      </c>
      <c r="D81" s="6" t="s">
        <v>1</v>
      </c>
    </row>
    <row r="82" spans="1:4" x14ac:dyDescent="0.25">
      <c r="A82" s="6" t="s">
        <v>7660</v>
      </c>
      <c r="B82" s="6" t="s">
        <v>7726</v>
      </c>
      <c r="C82" s="22" t="str">
        <f>VLOOKUP(B82,Concepts!$C:$S,13,FALSE)</f>
        <v>Description of accounting policy for insurance reserve [text block]</v>
      </c>
      <c r="D82" s="6" t="s">
        <v>1</v>
      </c>
    </row>
    <row r="83" spans="1:4" x14ac:dyDescent="0.25">
      <c r="A83" s="6" t="s">
        <v>7660</v>
      </c>
      <c r="B83" s="6" t="s">
        <v>7727</v>
      </c>
      <c r="C83" s="22" t="str">
        <f>VLOOKUP(B83,Concepts!$C:$S,13,FALSE)</f>
        <v>Description of accounting policy for intangible assets [text block]</v>
      </c>
      <c r="D83" s="6" t="s">
        <v>1</v>
      </c>
    </row>
    <row r="84" spans="1:4" x14ac:dyDescent="0.25">
      <c r="A84" s="6" t="s">
        <v>37</v>
      </c>
      <c r="B84" s="6" t="s">
        <v>2481</v>
      </c>
      <c r="C84" s="22" t="s">
        <v>2573</v>
      </c>
      <c r="D84" s="6" t="s">
        <v>1</v>
      </c>
    </row>
    <row r="85" spans="1:4" x14ac:dyDescent="0.25">
      <c r="A85" s="6" t="s">
        <v>7660</v>
      </c>
      <c r="B85" s="6" t="s">
        <v>7728</v>
      </c>
      <c r="C85" s="22" t="str">
        <f>VLOOKUP(B85,Concepts!$C:$S,13,FALSE)</f>
        <v>Description of accounting policy for investment expense [text block]</v>
      </c>
      <c r="D85" s="6" t="s">
        <v>1</v>
      </c>
    </row>
    <row r="86" spans="1:4" x14ac:dyDescent="0.25">
      <c r="A86" s="6" t="s">
        <v>37</v>
      </c>
      <c r="B86" s="6" t="s">
        <v>2482</v>
      </c>
      <c r="C86" s="22" t="s">
        <v>2574</v>
      </c>
      <c r="D86" s="6" t="s">
        <v>1</v>
      </c>
    </row>
    <row r="87" spans="1:4" x14ac:dyDescent="0.25">
      <c r="A87" s="6" t="s">
        <v>37</v>
      </c>
      <c r="B87" s="6" t="s">
        <v>2483</v>
      </c>
      <c r="C87" s="22" t="s">
        <v>2575</v>
      </c>
      <c r="D87" s="6" t="s">
        <v>1</v>
      </c>
    </row>
    <row r="88" spans="1:4" x14ac:dyDescent="0.25">
      <c r="A88" s="6" t="s">
        <v>7660</v>
      </c>
      <c r="B88" s="6" t="s">
        <v>7770</v>
      </c>
      <c r="C88" s="22" t="str">
        <f>VLOOKUP(B88,Concepts!$C:$S,13,FALSE)</f>
        <v>Description of accounting policy for investment in controlled entities [text block]</v>
      </c>
      <c r="D88" s="6" t="s">
        <v>1</v>
      </c>
    </row>
    <row r="89" spans="1:4" x14ac:dyDescent="0.25">
      <c r="A89" s="6" t="s">
        <v>7660</v>
      </c>
      <c r="B89" s="6" t="s">
        <v>7729</v>
      </c>
      <c r="C89" s="22" t="str">
        <f>VLOOKUP(B89,Concepts!$C:$S,13,FALSE)</f>
        <v>Description of accounting policy for investment income [text block]</v>
      </c>
      <c r="D89" s="6" t="s">
        <v>1</v>
      </c>
    </row>
    <row r="90" spans="1:4" x14ac:dyDescent="0.25">
      <c r="A90" s="6" t="s">
        <v>37</v>
      </c>
      <c r="B90" s="6" t="s">
        <v>2484</v>
      </c>
      <c r="C90" s="22" t="s">
        <v>2576</v>
      </c>
      <c r="D90" s="6" t="s">
        <v>1</v>
      </c>
    </row>
    <row r="91" spans="1:4" x14ac:dyDescent="0.25">
      <c r="A91" s="6" t="s">
        <v>7660</v>
      </c>
      <c r="B91" s="6" t="s">
        <v>7730</v>
      </c>
      <c r="C91" s="22" t="str">
        <f>VLOOKUP(B91,Concepts!$C:$S,13,FALSE)</f>
        <v>Description of accounting policy for investment revenue [text block]</v>
      </c>
      <c r="D91" s="6" t="s">
        <v>1</v>
      </c>
    </row>
    <row r="92" spans="1:4" x14ac:dyDescent="0.25">
      <c r="A92" s="6" t="s">
        <v>37</v>
      </c>
      <c r="B92" s="6" t="s">
        <v>2485</v>
      </c>
      <c r="C92" s="22" t="s">
        <v>2577</v>
      </c>
      <c r="D92" s="6" t="s">
        <v>1</v>
      </c>
    </row>
    <row r="93" spans="1:4" x14ac:dyDescent="0.25">
      <c r="A93" s="6" t="s">
        <v>37</v>
      </c>
      <c r="B93" s="6" t="s">
        <v>2486</v>
      </c>
      <c r="C93" s="22" t="s">
        <v>2578</v>
      </c>
      <c r="D93" s="22" t="s">
        <v>1</v>
      </c>
    </row>
    <row r="94" spans="1:4" x14ac:dyDescent="0.25">
      <c r="A94" s="6" t="s">
        <v>7665</v>
      </c>
      <c r="B94" s="6" t="s">
        <v>7731</v>
      </c>
      <c r="C94" s="22" t="str">
        <f>VLOOKUP(B94,Concepts!$C:$S,13,FALSE)</f>
        <v>Description of accounting policy for irregular expenditure [text block]</v>
      </c>
      <c r="D94" s="22"/>
    </row>
    <row r="95" spans="1:4" ht="15" customHeight="1" x14ac:dyDescent="0.25">
      <c r="A95" s="6" t="s">
        <v>7665</v>
      </c>
      <c r="B95" s="6" t="s">
        <v>7841</v>
      </c>
      <c r="C95" s="22" t="str">
        <f>VLOOKUP(B95,Concepts!$C:$S,13,FALSE)</f>
        <v>Description of accounting policy for irregular, fruitless and wasteful expenditure [text block]</v>
      </c>
      <c r="D95" s="22"/>
    </row>
    <row r="96" spans="1:4" ht="15" customHeight="1" x14ac:dyDescent="0.25">
      <c r="A96" s="6" t="s">
        <v>37</v>
      </c>
      <c r="B96" s="6" t="s">
        <v>2487</v>
      </c>
      <c r="C96" s="22" t="s">
        <v>2579</v>
      </c>
      <c r="D96" s="22"/>
    </row>
    <row r="97" spans="1:4" ht="15" customHeight="1" x14ac:dyDescent="0.25">
      <c r="A97" s="6" t="s">
        <v>7660</v>
      </c>
      <c r="B97" s="6" t="s">
        <v>7732</v>
      </c>
      <c r="C97" s="22" t="str">
        <f>VLOOKUP(B97,Concepts!$C:$S,13,FALSE)</f>
        <v>Description of accounting policy for key management personnel [text block]</v>
      </c>
      <c r="D97" s="22"/>
    </row>
    <row r="98" spans="1:4" ht="15" customHeight="1" x14ac:dyDescent="0.25">
      <c r="A98" s="6" t="s">
        <v>37</v>
      </c>
      <c r="B98" s="6" t="s">
        <v>2488</v>
      </c>
      <c r="C98" s="22" t="s">
        <v>2580</v>
      </c>
      <c r="D98" s="22"/>
    </row>
    <row r="99" spans="1:4" ht="15" customHeight="1" x14ac:dyDescent="0.25">
      <c r="A99" s="6" t="s">
        <v>37</v>
      </c>
      <c r="B99" s="6" t="s">
        <v>2489</v>
      </c>
      <c r="C99" s="22" t="s">
        <v>2581</v>
      </c>
      <c r="D99" s="22"/>
    </row>
    <row r="100" spans="1:4" ht="15" customHeight="1" x14ac:dyDescent="0.25">
      <c r="A100" s="6" t="s">
        <v>7660</v>
      </c>
      <c r="B100" s="6" t="s">
        <v>7895</v>
      </c>
      <c r="C100" s="22" t="str">
        <f>VLOOKUP(B100,Concepts!$C:$S,13,FALSE)</f>
        <v>Description of accounting policy for losses arising as a result of project defaults [text block]</v>
      </c>
      <c r="D100" s="22"/>
    </row>
    <row r="101" spans="1:4" ht="15" customHeight="1" x14ac:dyDescent="0.25">
      <c r="A101" s="6" t="s">
        <v>7660</v>
      </c>
      <c r="B101" s="77" t="s">
        <v>8193</v>
      </c>
      <c r="C101" s="22" t="str">
        <f>VLOOKUP(B101,Concepts!$C:$S,13,FALSE)</f>
        <v>Description of accounting policy for living assets [text block]</v>
      </c>
      <c r="D101" s="22"/>
    </row>
    <row r="102" spans="1:4" ht="15" customHeight="1" x14ac:dyDescent="0.25">
      <c r="A102" s="6" t="s">
        <v>37</v>
      </c>
      <c r="B102" s="6" t="s">
        <v>2490</v>
      </c>
      <c r="C102" s="22" t="s">
        <v>2582</v>
      </c>
      <c r="D102" s="22"/>
    </row>
    <row r="103" spans="1:4" ht="15" customHeight="1" x14ac:dyDescent="0.25">
      <c r="A103" s="6" t="s">
        <v>37</v>
      </c>
      <c r="B103" s="6" t="s">
        <v>2491</v>
      </c>
      <c r="C103" s="22" t="s">
        <v>2583</v>
      </c>
      <c r="D103" s="22"/>
    </row>
    <row r="104" spans="1:4" ht="15" customHeight="1" x14ac:dyDescent="0.25">
      <c r="A104" s="6" t="s">
        <v>37</v>
      </c>
      <c r="B104" s="6" t="s">
        <v>2492</v>
      </c>
      <c r="C104" s="22" t="s">
        <v>2584</v>
      </c>
      <c r="D104" s="22"/>
    </row>
    <row r="105" spans="1:4" ht="15" customHeight="1" x14ac:dyDescent="0.25">
      <c r="A105" s="6" t="s">
        <v>7660</v>
      </c>
      <c r="B105" s="6" t="s">
        <v>7733</v>
      </c>
      <c r="C105" s="22" t="str">
        <f>VLOOKUP(B105,Concepts!$C:$S,13,FALSE)</f>
        <v>Description of accounting policy for new standards and interpretations [text block]</v>
      </c>
      <c r="D105" s="22"/>
    </row>
    <row r="106" spans="1:4" ht="15" customHeight="1" x14ac:dyDescent="0.25">
      <c r="A106" s="6" t="s">
        <v>37</v>
      </c>
      <c r="B106" s="6" t="s">
        <v>2493</v>
      </c>
      <c r="C106" s="22" t="s">
        <v>2585</v>
      </c>
      <c r="D106" s="22"/>
    </row>
    <row r="107" spans="1:4" ht="15" customHeight="1" x14ac:dyDescent="0.25">
      <c r="A107" s="6" t="s">
        <v>37</v>
      </c>
      <c r="B107" s="6" t="s">
        <v>2494</v>
      </c>
      <c r="C107" s="22" t="s">
        <v>2586</v>
      </c>
      <c r="D107" s="22"/>
    </row>
    <row r="108" spans="1:4" ht="15" customHeight="1" x14ac:dyDescent="0.25">
      <c r="A108" s="6" t="s">
        <v>37</v>
      </c>
      <c r="B108" s="6" t="s">
        <v>2495</v>
      </c>
      <c r="C108" s="22" t="s">
        <v>2587</v>
      </c>
      <c r="D108" s="22"/>
    </row>
    <row r="109" spans="1:4" ht="15" customHeight="1" x14ac:dyDescent="0.25">
      <c r="A109" s="6" t="s">
        <v>37</v>
      </c>
      <c r="B109" s="6" t="s">
        <v>2496</v>
      </c>
      <c r="C109" s="22" t="s">
        <v>2588</v>
      </c>
      <c r="D109" s="22"/>
    </row>
    <row r="110" spans="1:4" ht="14.25" customHeight="1" x14ac:dyDescent="0.25">
      <c r="A110" s="6" t="s">
        <v>7660</v>
      </c>
      <c r="B110" s="6" t="s">
        <v>7754</v>
      </c>
      <c r="C110" s="22" t="str">
        <f>VLOOKUP(B110,Concepts!$C:$S,13,FALSE)</f>
        <v>Description of accounting policy for offsetting [text block]</v>
      </c>
      <c r="D110" s="22"/>
    </row>
    <row r="111" spans="1:4" ht="14.25" customHeight="1" x14ac:dyDescent="0.25">
      <c r="A111" s="6" t="s">
        <v>7660</v>
      </c>
      <c r="B111" s="6" t="s">
        <v>7734</v>
      </c>
      <c r="C111" s="22" t="str">
        <f>VLOOKUP(B111,Concepts!$C:$S,13,FALSE)</f>
        <v>Description of accounting policy for payables from exchange transactions [text block]</v>
      </c>
      <c r="D111" s="22"/>
    </row>
    <row r="112" spans="1:4" x14ac:dyDescent="0.25">
      <c r="A112" s="6" t="s">
        <v>7660</v>
      </c>
      <c r="B112" s="6" t="s">
        <v>7884</v>
      </c>
      <c r="C112" s="22" t="str">
        <f>VLOOKUP(B112,Concepts!$C:$S,13,FALSE)</f>
        <v>Description of accounting policy for payables from non-exchange transactions [text block]</v>
      </c>
      <c r="D112" s="22"/>
    </row>
    <row r="113" spans="1:4" x14ac:dyDescent="0.25">
      <c r="A113" s="6" t="s">
        <v>7660</v>
      </c>
      <c r="B113" s="6" t="s">
        <v>7891</v>
      </c>
      <c r="C113" s="22" t="str">
        <f>VLOOKUP(B113,Concepts!$C:$S,13,FALSE)</f>
        <v>Description of accounting policy for presentation of annual financial statements, prior period errors [text block]</v>
      </c>
      <c r="D113" s="22"/>
    </row>
    <row r="114" spans="1:4" x14ac:dyDescent="0.25">
      <c r="A114" s="6" t="s">
        <v>7660</v>
      </c>
      <c r="B114" s="6" t="s">
        <v>7800</v>
      </c>
      <c r="C114" s="22" t="str">
        <f>VLOOKUP(B114,Concepts!$C:$S,13,FALSE)</f>
        <v>Description of accounting policy for prior period errors [text block]</v>
      </c>
      <c r="D114" s="22"/>
    </row>
    <row r="115" spans="1:4" ht="15" customHeight="1" x14ac:dyDescent="0.25">
      <c r="A115" s="6" t="s">
        <v>37</v>
      </c>
      <c r="B115" s="6" t="s">
        <v>2497</v>
      </c>
      <c r="C115" s="22" t="s">
        <v>2589</v>
      </c>
      <c r="D115" s="22"/>
    </row>
    <row r="116" spans="1:4" ht="15" customHeight="1" x14ac:dyDescent="0.25">
      <c r="A116" s="6" t="s">
        <v>37</v>
      </c>
      <c r="B116" s="6" t="s">
        <v>2498</v>
      </c>
      <c r="C116" s="22" t="s">
        <v>2590</v>
      </c>
      <c r="D116" s="22"/>
    </row>
    <row r="117" spans="1:4" ht="15" customHeight="1" x14ac:dyDescent="0.25">
      <c r="A117" s="6" t="s">
        <v>37</v>
      </c>
      <c r="B117" s="6" t="s">
        <v>2499</v>
      </c>
      <c r="C117" s="22" t="s">
        <v>2591</v>
      </c>
      <c r="D117" s="22"/>
    </row>
    <row r="118" spans="1:4" ht="15" customHeight="1" x14ac:dyDescent="0.25">
      <c r="A118" s="6" t="s">
        <v>7660</v>
      </c>
      <c r="B118" s="6" t="s">
        <v>7735</v>
      </c>
      <c r="C118" s="22" t="str">
        <f>VLOOKUP(B118,Concepts!$C:$S,13,FALSE)</f>
        <v>Description of accounting policy for provisions and contingencies [text block]</v>
      </c>
      <c r="D118" s="22"/>
    </row>
    <row r="119" spans="1:4" ht="15" customHeight="1" x14ac:dyDescent="0.25">
      <c r="A119" s="6" t="s">
        <v>7660</v>
      </c>
      <c r="B119" s="6" t="s">
        <v>7799</v>
      </c>
      <c r="C119" s="22" t="str">
        <f>VLOOKUP(B119,Concepts!$C:$S,13,FALSE)</f>
        <v>Description of accounting policy for research and development [text block]</v>
      </c>
      <c r="D119" s="22"/>
    </row>
    <row r="120" spans="1:4" ht="15" customHeight="1" x14ac:dyDescent="0.25">
      <c r="A120" s="6" t="s">
        <v>7660</v>
      </c>
      <c r="B120" s="6" t="s">
        <v>7736</v>
      </c>
      <c r="C120" s="22" t="str">
        <f>VLOOKUP(B120,Concepts!$C:$S,13,FALSE)</f>
        <v>Description of accounting policy for receivables from exchange transactions [text block]</v>
      </c>
      <c r="D120" s="22"/>
    </row>
    <row r="121" spans="1:4" ht="15" customHeight="1" x14ac:dyDescent="0.25">
      <c r="A121" s="6" t="s">
        <v>7660</v>
      </c>
      <c r="B121" s="6" t="s">
        <v>7885</v>
      </c>
      <c r="C121" s="22" t="str">
        <f>VLOOKUP(B121,Concepts!$C:$S,13,FALSE)</f>
        <v>Description of accounting policy for receivables from non-exchange transactions [text block]</v>
      </c>
      <c r="D121" s="22"/>
    </row>
    <row r="122" spans="1:4" ht="15" customHeight="1" x14ac:dyDescent="0.25">
      <c r="A122" s="6" t="s">
        <v>37</v>
      </c>
      <c r="B122" s="6" t="s">
        <v>2500</v>
      </c>
      <c r="C122" s="22" t="s">
        <v>2592</v>
      </c>
      <c r="D122" s="22"/>
    </row>
    <row r="123" spans="1:4" ht="15" customHeight="1" x14ac:dyDescent="0.25">
      <c r="A123" s="6" t="s">
        <v>37</v>
      </c>
      <c r="B123" s="6" t="s">
        <v>2501</v>
      </c>
      <c r="C123" s="22" t="s">
        <v>2593</v>
      </c>
      <c r="D123" s="22"/>
    </row>
    <row r="124" spans="1:4" ht="15" customHeight="1" x14ac:dyDescent="0.25">
      <c r="A124" s="6" t="s">
        <v>37</v>
      </c>
      <c r="B124" s="6" t="s">
        <v>2502</v>
      </c>
      <c r="C124" s="22" t="s">
        <v>2594</v>
      </c>
      <c r="D124" s="22"/>
    </row>
    <row r="125" spans="1:4" ht="15" customHeight="1" x14ac:dyDescent="0.25">
      <c r="A125" s="6" t="s">
        <v>37</v>
      </c>
      <c r="B125" s="6" t="s">
        <v>2503</v>
      </c>
      <c r="C125" s="22" t="s">
        <v>2595</v>
      </c>
      <c r="D125" s="22"/>
    </row>
    <row r="126" spans="1:4" ht="15" customHeight="1" x14ac:dyDescent="0.25">
      <c r="A126" s="6" t="s">
        <v>37</v>
      </c>
      <c r="B126" s="6" t="s">
        <v>2504</v>
      </c>
      <c r="C126" s="22" t="s">
        <v>2596</v>
      </c>
      <c r="D126" s="22"/>
    </row>
    <row r="127" spans="1:4" ht="15" customHeight="1" x14ac:dyDescent="0.25">
      <c r="A127" s="6" t="s">
        <v>7660</v>
      </c>
      <c r="B127" s="6" t="s">
        <v>7737</v>
      </c>
      <c r="C127" s="22" t="str">
        <f>VLOOKUP(B127,Concepts!$C:$S,13,FALSE)</f>
        <v>Description of accounting policy for related parties [text block]</v>
      </c>
      <c r="D127" s="22"/>
    </row>
    <row r="128" spans="1:4" ht="15" customHeight="1" x14ac:dyDescent="0.25">
      <c r="A128" s="6" t="s">
        <v>37</v>
      </c>
      <c r="B128" s="6" t="s">
        <v>2505</v>
      </c>
      <c r="C128" s="22" t="s">
        <v>2597</v>
      </c>
      <c r="D128" s="22"/>
    </row>
    <row r="129" spans="1:4" ht="15" customHeight="1" x14ac:dyDescent="0.25">
      <c r="A129" s="6" t="s">
        <v>37</v>
      </c>
      <c r="B129" s="6" t="s">
        <v>2506</v>
      </c>
      <c r="C129" s="22" t="s">
        <v>2598</v>
      </c>
      <c r="D129" s="22"/>
    </row>
    <row r="130" spans="1:4" ht="15" customHeight="1" x14ac:dyDescent="0.25">
      <c r="A130" s="6" t="s">
        <v>37</v>
      </c>
      <c r="B130" s="6" t="s">
        <v>2507</v>
      </c>
      <c r="C130" s="22" t="s">
        <v>2599</v>
      </c>
      <c r="D130" s="22"/>
    </row>
    <row r="131" spans="1:4" ht="15" customHeight="1" x14ac:dyDescent="0.25">
      <c r="A131" s="6" t="s">
        <v>37</v>
      </c>
      <c r="B131" s="6" t="s">
        <v>2508</v>
      </c>
      <c r="C131" s="22" t="s">
        <v>2600</v>
      </c>
      <c r="D131" s="22"/>
    </row>
    <row r="132" spans="1:4" ht="15" customHeight="1" x14ac:dyDescent="0.25">
      <c r="A132" s="6" t="s">
        <v>7660</v>
      </c>
      <c r="B132" s="6" t="s">
        <v>7738</v>
      </c>
      <c r="C132" s="22" t="str">
        <f>VLOOKUP(B132,Concepts!$C:$S,13,FALSE)</f>
        <v>Description of accounting policy for revenue from exchange transactions [text block]</v>
      </c>
      <c r="D132" s="22"/>
    </row>
    <row r="133" spans="1:4" ht="15" customHeight="1" x14ac:dyDescent="0.25">
      <c r="A133" s="6" t="s">
        <v>7660</v>
      </c>
      <c r="B133" s="6" t="s">
        <v>7745</v>
      </c>
      <c r="C133" s="22" t="str">
        <f>VLOOKUP(B133,Concepts!$C:$S,13,FALSE)</f>
        <v>Description of accounting policy for revenue from exchange transactions, government grants [text block]</v>
      </c>
      <c r="D133" s="22"/>
    </row>
    <row r="134" spans="1:4" ht="15.75" customHeight="1" x14ac:dyDescent="0.25">
      <c r="A134" s="6" t="s">
        <v>7660</v>
      </c>
      <c r="B134" s="6" t="s">
        <v>7886</v>
      </c>
      <c r="C134" s="22" t="str">
        <f>VLOOKUP(B134,Concepts!$C:$S,13,FALSE)</f>
        <v>Description of accounting policy for revenue from non-exchange transactions [text block]</v>
      </c>
      <c r="D134" s="22"/>
    </row>
    <row r="135" spans="1:4" ht="15" customHeight="1" x14ac:dyDescent="0.25">
      <c r="A135" s="6" t="s">
        <v>7660</v>
      </c>
      <c r="B135" s="6" t="s">
        <v>7887</v>
      </c>
      <c r="C135" s="22" t="str">
        <f>VLOOKUP(B135,Concepts!$C:$S,13,FALSE)</f>
        <v>Description of accounting policy for revenue from non-exchange transactions, government grants [text block]</v>
      </c>
      <c r="D135" s="22"/>
    </row>
    <row r="136" spans="1:4" ht="15" customHeight="1" x14ac:dyDescent="0.25">
      <c r="A136" s="6" t="s">
        <v>7660</v>
      </c>
      <c r="B136" s="6" t="s">
        <v>7793</v>
      </c>
      <c r="C136" s="22" t="str">
        <f>VLOOKUP(B136,Concepts!$C:$S,13,FALSE)</f>
        <v>Description of accounting policy for revenue recognition [text block]</v>
      </c>
      <c r="D136" s="22"/>
    </row>
    <row r="137" spans="1:4" ht="15" customHeight="1" x14ac:dyDescent="0.25">
      <c r="A137" s="6" t="s">
        <v>37</v>
      </c>
      <c r="B137" s="6" t="s">
        <v>2509</v>
      </c>
      <c r="C137" s="22" t="s">
        <v>2601</v>
      </c>
      <c r="D137" s="22"/>
    </row>
    <row r="138" spans="1:4" ht="15" customHeight="1" x14ac:dyDescent="0.25">
      <c r="A138" s="6" t="s">
        <v>37</v>
      </c>
      <c r="B138" s="6" t="s">
        <v>2510</v>
      </c>
      <c r="C138" s="22" t="s">
        <v>2602</v>
      </c>
      <c r="D138" s="22"/>
    </row>
    <row r="139" spans="1:4" ht="15" customHeight="1" x14ac:dyDescent="0.25">
      <c r="A139" s="6" t="s">
        <v>7660</v>
      </c>
      <c r="B139" s="6" t="s">
        <v>7739</v>
      </c>
      <c r="C139" s="22" t="str">
        <f>VLOOKUP(B139,Concepts!$C:$S,13,FALSE)</f>
        <v>Description of accounting policy for services in kind [text block]</v>
      </c>
      <c r="D139" s="22"/>
    </row>
    <row r="140" spans="1:4" ht="14.25" customHeight="1" x14ac:dyDescent="0.25">
      <c r="A140" s="6" t="s">
        <v>37</v>
      </c>
      <c r="B140" s="6" t="s">
        <v>2511</v>
      </c>
      <c r="C140" s="22" t="s">
        <v>2603</v>
      </c>
      <c r="D140" s="22"/>
    </row>
    <row r="141" spans="1:4" ht="14.25" customHeight="1" x14ac:dyDescent="0.25">
      <c r="A141" s="6" t="s">
        <v>7660</v>
      </c>
      <c r="B141" s="6" t="s">
        <v>7791</v>
      </c>
      <c r="C141" s="22" t="str">
        <f>VLOOKUP(B141,Concepts!$C:$S,13,FALSE)</f>
        <v>Description of accounting policy for selection of an appropriate reporting framework [text block]</v>
      </c>
      <c r="D141" s="22"/>
    </row>
    <row r="142" spans="1:4" ht="14.25" customHeight="1" x14ac:dyDescent="0.25">
      <c r="A142" s="6" t="s">
        <v>7660</v>
      </c>
      <c r="B142" s="6" t="s">
        <v>7757</v>
      </c>
      <c r="C142" s="22" t="str">
        <f>VLOOKUP(B142,Concepts!$C:$S,13,FALSE)</f>
        <v>Description of accounting policy for significant judgements and sources of estimation uncertainty [text block]</v>
      </c>
      <c r="D142" s="22"/>
    </row>
    <row r="143" spans="1:4" x14ac:dyDescent="0.25">
      <c r="A143" s="6" t="s">
        <v>7660</v>
      </c>
      <c r="B143" s="6" t="s">
        <v>7740</v>
      </c>
      <c r="C143" s="22" t="str">
        <f>VLOOKUP(B143,Concepts!$C:$S,13,FALSE)</f>
        <v>Description of accounting policy for standards and interpretations early adopted [text block]</v>
      </c>
      <c r="D143" s="22"/>
    </row>
    <row r="144" spans="1:4" x14ac:dyDescent="0.25">
      <c r="A144" s="6" t="s">
        <v>7660</v>
      </c>
      <c r="B144" s="6" t="s">
        <v>7741</v>
      </c>
      <c r="C144" s="22" t="str">
        <f>VLOOKUP(B144,Concepts!$C:$S,13,FALSE)</f>
        <v>Description of accounting policy for standards and interpretations effective and adopted in the current year [text block]</v>
      </c>
      <c r="D144" s="22"/>
    </row>
    <row r="145" spans="1:4" x14ac:dyDescent="0.25">
      <c r="A145" s="6" t="s">
        <v>7660</v>
      </c>
      <c r="B145" s="6" t="s">
        <v>7842</v>
      </c>
      <c r="C145" s="22" t="str">
        <f>VLOOKUP(B145,Concepts!$C:$S,13,FALSE)</f>
        <v>Description of accounting policy for standards and interpretations issued, but not yet effective (or relevant) [text block]</v>
      </c>
      <c r="D145" s="22"/>
    </row>
    <row r="146" spans="1:4" x14ac:dyDescent="0.25">
      <c r="A146" s="6" t="s">
        <v>7660</v>
      </c>
      <c r="B146" s="6" t="s">
        <v>8194</v>
      </c>
      <c r="C146" s="22" t="str">
        <f>VLOOKUP(B146,Concepts!$C:$S,13,FALSE)</f>
        <v>Description of accounting policy for statutory receivables [text block]</v>
      </c>
      <c r="D146" s="22"/>
    </row>
    <row r="147" spans="1:4" x14ac:dyDescent="0.25">
      <c r="A147" s="6" t="s">
        <v>37</v>
      </c>
      <c r="B147" s="6" t="s">
        <v>2512</v>
      </c>
      <c r="C147" s="22" t="s">
        <v>2604</v>
      </c>
      <c r="D147" s="22"/>
    </row>
    <row r="148" spans="1:4" x14ac:dyDescent="0.25">
      <c r="A148" s="6" t="s">
        <v>37</v>
      </c>
      <c r="B148" s="6" t="s">
        <v>2513</v>
      </c>
      <c r="C148" s="22" t="s">
        <v>2605</v>
      </c>
      <c r="D148" s="22"/>
    </row>
    <row r="149" spans="1:4" x14ac:dyDescent="0.25">
      <c r="A149" s="6" t="s">
        <v>7660</v>
      </c>
      <c r="B149" s="6" t="s">
        <v>7742</v>
      </c>
      <c r="C149" s="22" t="str">
        <f>VLOOKUP(B149,Concepts!$C:$S,13,FALSE)</f>
        <v>Description of accounting policy for surplus or deficit [text block]</v>
      </c>
      <c r="D149" s="22"/>
    </row>
    <row r="150" spans="1:4" x14ac:dyDescent="0.25">
      <c r="A150" s="6" t="s">
        <v>7660</v>
      </c>
      <c r="B150" s="6" t="s">
        <v>7743</v>
      </c>
      <c r="C150" s="22" t="str">
        <f>VLOOKUP(B150,Concepts!$C:$S,13,FALSE)</f>
        <v>Description of accounting policy for taxation [text block]</v>
      </c>
      <c r="D150" s="22"/>
    </row>
    <row r="151" spans="1:4" x14ac:dyDescent="0.25">
      <c r="A151" s="6" t="s">
        <v>37</v>
      </c>
      <c r="B151" s="6" t="s">
        <v>2514</v>
      </c>
      <c r="C151" s="22" t="s">
        <v>2606</v>
      </c>
      <c r="D151" s="22"/>
    </row>
    <row r="152" spans="1:4" x14ac:dyDescent="0.25">
      <c r="A152" s="6" t="s">
        <v>37</v>
      </c>
      <c r="B152" s="6" t="s">
        <v>2515</v>
      </c>
      <c r="C152" s="22" t="s">
        <v>2607</v>
      </c>
      <c r="D152" s="22"/>
    </row>
    <row r="153" spans="1:4" x14ac:dyDescent="0.25">
      <c r="A153" s="6" t="s">
        <v>37</v>
      </c>
      <c r="B153" s="6" t="s">
        <v>2516</v>
      </c>
      <c r="C153" s="22" t="s">
        <v>2608</v>
      </c>
      <c r="D153" s="22"/>
    </row>
    <row r="154" spans="1:4" x14ac:dyDescent="0.25">
      <c r="A154" s="6" t="s">
        <v>37</v>
      </c>
      <c r="B154" s="6" t="s">
        <v>2517</v>
      </c>
      <c r="C154" s="22" t="s">
        <v>2609</v>
      </c>
      <c r="D154" s="22"/>
    </row>
    <row r="155" spans="1:4" x14ac:dyDescent="0.25">
      <c r="A155" s="6" t="s">
        <v>37</v>
      </c>
      <c r="B155" s="6" t="s">
        <v>2518</v>
      </c>
      <c r="C155" s="22" t="s">
        <v>2610</v>
      </c>
      <c r="D155" s="22"/>
    </row>
    <row r="156" spans="1:4" x14ac:dyDescent="0.25">
      <c r="A156" s="6" t="s">
        <v>37</v>
      </c>
      <c r="B156" s="6" t="s">
        <v>2519</v>
      </c>
      <c r="C156" s="22" t="s">
        <v>2611</v>
      </c>
      <c r="D156" s="22"/>
    </row>
    <row r="157" spans="1:4" x14ac:dyDescent="0.25">
      <c r="A157" s="6" t="s">
        <v>37</v>
      </c>
      <c r="B157" s="6" t="s">
        <v>2520</v>
      </c>
      <c r="C157" s="22" t="s">
        <v>2612</v>
      </c>
      <c r="D157" s="22"/>
    </row>
    <row r="158" spans="1:4" x14ac:dyDescent="0.25">
      <c r="A158" s="6" t="s">
        <v>7660</v>
      </c>
      <c r="B158" s="6" t="s">
        <v>7812</v>
      </c>
      <c r="C158" s="22" t="str">
        <f>VLOOKUP(B158,Concepts!$C:$S,13,FALSE)</f>
        <v>Description of accounting policy for transfer of functions between entities under common control [text block]</v>
      </c>
      <c r="D158" s="22"/>
    </row>
    <row r="159" spans="1:4" x14ac:dyDescent="0.25">
      <c r="A159" s="6" t="s">
        <v>7660</v>
      </c>
      <c r="B159" s="6" t="s">
        <v>8227</v>
      </c>
      <c r="C159" s="22" t="str">
        <f>VLOOKUP(B159,Concepts!$C:$S,13,FALSE)</f>
        <v>Description of accounting policy for transfer of functions between entities not under common control [text block]</v>
      </c>
      <c r="D159" s="22"/>
    </row>
    <row r="160" spans="1:4" x14ac:dyDescent="0.25">
      <c r="A160" s="6" t="s">
        <v>37</v>
      </c>
      <c r="B160" s="6" t="s">
        <v>2521</v>
      </c>
      <c r="C160" s="22" t="s">
        <v>2613</v>
      </c>
      <c r="D160" s="22"/>
    </row>
    <row r="161" spans="1:4" x14ac:dyDescent="0.25">
      <c r="A161" s="6" t="s">
        <v>7665</v>
      </c>
      <c r="B161" s="6" t="s">
        <v>7744</v>
      </c>
      <c r="C161" s="22" t="str">
        <f>VLOOKUP(B161,Concepts!$C:$S,13,FALSE)</f>
        <v>Description of accounting policy for unauthorised expenditure [text block]</v>
      </c>
      <c r="D161" s="22"/>
    </row>
    <row r="162" spans="1:4" x14ac:dyDescent="0.25">
      <c r="A162" s="6" t="s">
        <v>7660</v>
      </c>
      <c r="B162" s="6" t="s">
        <v>7776</v>
      </c>
      <c r="C162" s="22" t="str">
        <f>VLOOKUP(B162,Concepts!$C:$S,13,FALSE)</f>
        <v>Description of accounting policy for VAT [text block]</v>
      </c>
      <c r="D162" s="22"/>
    </row>
    <row r="163" spans="1:4" x14ac:dyDescent="0.25">
      <c r="A163" s="6" t="s">
        <v>37</v>
      </c>
      <c r="B163" s="6" t="s">
        <v>2522</v>
      </c>
      <c r="C163" s="22" t="s">
        <v>2614</v>
      </c>
      <c r="D163" s="22"/>
    </row>
    <row r="164" spans="1:4" x14ac:dyDescent="0.25">
      <c r="A164" s="6" t="s">
        <v>7660</v>
      </c>
      <c r="B164" s="6" t="s">
        <v>7761</v>
      </c>
      <c r="C164" s="22" t="str">
        <f>VLOOKUP(B164,Concepts!$C:$S,13,FALSE)</f>
        <v>Description of accounting policy for zoo animals [text block]</v>
      </c>
      <c r="D164" s="22"/>
    </row>
    <row r="165" spans="1:4" ht="16.5" customHeight="1" x14ac:dyDescent="0.25">
      <c r="A165" s="6" t="s">
        <v>37</v>
      </c>
      <c r="B165" s="6" t="s">
        <v>2523</v>
      </c>
      <c r="C165" s="22" t="s">
        <v>2615</v>
      </c>
      <c r="D165" s="22"/>
    </row>
    <row r="166" spans="1:4" x14ac:dyDescent="0.25">
      <c r="A166" s="6" t="s">
        <v>7660</v>
      </c>
      <c r="B166" s="6" t="s">
        <v>8226</v>
      </c>
      <c r="C166" s="22" t="str">
        <f>VLOOKUP(B166,Concepts!$C:$S,13,FALSE)</f>
        <v>Description of accounting policy for service conession assets [text block]</v>
      </c>
      <c r="D166" s="22"/>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99"/>
  <sheetViews>
    <sheetView zoomScale="85" zoomScaleNormal="85" workbookViewId="0"/>
  </sheetViews>
  <sheetFormatPr defaultColWidth="9.140625" defaultRowHeight="15" x14ac:dyDescent="0.25"/>
  <cols>
    <col min="1" max="1" width="9.85546875" style="9" bestFit="1" customWidth="1"/>
    <col min="2" max="2" width="103.42578125" style="9" customWidth="1"/>
    <col min="3" max="3" width="103.85546875" style="9" customWidth="1"/>
    <col min="4" max="4" width="16" style="9" customWidth="1"/>
    <col min="5" max="5" width="22.28515625" style="26" customWidth="1"/>
    <col min="7" max="7" width="25.42578125" customWidth="1"/>
    <col min="10" max="16384" width="9.140625" style="26"/>
  </cols>
  <sheetData>
    <row r="1" spans="1:9" x14ac:dyDescent="0.25">
      <c r="A1" s="28" t="s">
        <v>0</v>
      </c>
      <c r="B1" s="2" t="s">
        <v>6962</v>
      </c>
      <c r="C1" s="35"/>
      <c r="D1" s="26"/>
      <c r="F1" s="26"/>
      <c r="G1" s="26"/>
      <c r="H1" s="26"/>
      <c r="I1" s="26"/>
    </row>
    <row r="2" spans="1:9" x14ac:dyDescent="0.25">
      <c r="A2" s="28" t="s">
        <v>6960</v>
      </c>
      <c r="B2" s="2" t="str">
        <f>CONCATENATE("https://xbrl.cipc.co.za/taxonomy/role/",MID(B3,2,7),"/",B1)</f>
        <v>https://xbrl.cipc.co.za/taxonomy/role/800.800/NotesAccountingPoliciesChangesInAccountingEstimatesAndErrors</v>
      </c>
      <c r="C2" s="35"/>
      <c r="D2" s="26"/>
      <c r="F2" s="26"/>
      <c r="G2" s="26"/>
      <c r="H2" s="26"/>
      <c r="I2" s="26"/>
    </row>
    <row r="3" spans="1:9" x14ac:dyDescent="0.25">
      <c r="A3" s="28" t="s">
        <v>6961</v>
      </c>
      <c r="B3" s="2" t="s">
        <v>6963</v>
      </c>
      <c r="C3" s="35"/>
      <c r="D3" s="26"/>
      <c r="F3" s="26"/>
      <c r="G3" s="26"/>
      <c r="H3" s="26"/>
      <c r="I3" s="26"/>
    </row>
    <row r="4" spans="1:9" x14ac:dyDescent="0.25">
      <c r="A4" s="29" t="s">
        <v>4</v>
      </c>
      <c r="B4" s="29" t="s">
        <v>5</v>
      </c>
      <c r="C4" s="29" t="str">
        <f>VLOOKUP(B4,Concepts!$C:$S,13,FALSE)</f>
        <v>label (en)</v>
      </c>
      <c r="D4" s="29" t="s">
        <v>2630</v>
      </c>
      <c r="F4" s="26"/>
      <c r="G4" s="26"/>
      <c r="H4" s="26"/>
      <c r="I4" s="26"/>
    </row>
    <row r="5" spans="1:9" x14ac:dyDescent="0.25">
      <c r="A5" s="6" t="s">
        <v>37</v>
      </c>
      <c r="B5" s="6" t="s">
        <v>2340</v>
      </c>
      <c r="C5" s="10" t="s">
        <v>2233</v>
      </c>
      <c r="D5" s="10" t="s">
        <v>1</v>
      </c>
      <c r="F5" s="26"/>
      <c r="G5" s="26"/>
      <c r="H5" s="26"/>
      <c r="I5" s="26"/>
    </row>
    <row r="6" spans="1:9" s="34" customFormat="1" x14ac:dyDescent="0.25">
      <c r="A6" s="6" t="s">
        <v>37</v>
      </c>
      <c r="B6" s="6" t="s">
        <v>7978</v>
      </c>
      <c r="C6" s="11" t="s">
        <v>7979</v>
      </c>
      <c r="D6" s="10" t="s">
        <v>1</v>
      </c>
      <c r="E6" s="26"/>
      <c r="F6" s="26"/>
      <c r="G6" s="26"/>
      <c r="H6" s="26"/>
    </row>
    <row r="7" spans="1:9" s="34" customFormat="1" x14ac:dyDescent="0.25">
      <c r="A7" s="6" t="s">
        <v>37</v>
      </c>
      <c r="B7" s="6" t="s">
        <v>2990</v>
      </c>
      <c r="C7" s="11" t="s">
        <v>2991</v>
      </c>
      <c r="D7" s="10" t="s">
        <v>1</v>
      </c>
      <c r="E7" s="26"/>
      <c r="F7" s="26"/>
      <c r="G7" s="26"/>
      <c r="H7" s="26"/>
    </row>
    <row r="8" spans="1:9" s="34" customFormat="1" x14ac:dyDescent="0.25">
      <c r="A8" s="6" t="s">
        <v>37</v>
      </c>
      <c r="B8" s="6" t="s">
        <v>2992</v>
      </c>
      <c r="C8" s="17" t="s">
        <v>2993</v>
      </c>
      <c r="D8" s="10" t="s">
        <v>1</v>
      </c>
      <c r="E8" s="26"/>
      <c r="F8" s="26"/>
      <c r="G8" s="26"/>
      <c r="H8" s="26"/>
    </row>
    <row r="9" spans="1:9" s="34" customFormat="1" x14ac:dyDescent="0.25">
      <c r="A9" s="6" t="s">
        <v>37</v>
      </c>
      <c r="B9" s="6" t="s">
        <v>2994</v>
      </c>
      <c r="C9" s="18" t="s">
        <v>2995</v>
      </c>
      <c r="D9" s="10" t="s">
        <v>1</v>
      </c>
      <c r="E9" s="26"/>
      <c r="F9" s="26"/>
      <c r="G9" s="26"/>
      <c r="H9" s="26"/>
    </row>
    <row r="10" spans="1:9" s="34" customFormat="1" x14ac:dyDescent="0.25">
      <c r="A10" s="6" t="s">
        <v>37</v>
      </c>
      <c r="B10" s="6" t="s">
        <v>2996</v>
      </c>
      <c r="C10" s="19" t="s">
        <v>2997</v>
      </c>
      <c r="D10" s="10" t="s">
        <v>1</v>
      </c>
      <c r="E10" s="26"/>
      <c r="F10" s="26"/>
      <c r="G10" s="26"/>
      <c r="H10" s="26"/>
    </row>
    <row r="11" spans="1:9" s="34" customFormat="1" x14ac:dyDescent="0.25">
      <c r="A11" s="6" t="s">
        <v>37</v>
      </c>
      <c r="B11" s="6" t="s">
        <v>2998</v>
      </c>
      <c r="C11" s="20" t="s">
        <v>2999</v>
      </c>
      <c r="D11" s="10" t="s">
        <v>1</v>
      </c>
      <c r="E11" s="26"/>
      <c r="F11" s="26"/>
      <c r="G11" s="26"/>
      <c r="H11" s="26"/>
    </row>
    <row r="12" spans="1:9" s="34" customFormat="1" x14ac:dyDescent="0.25">
      <c r="A12" s="6" t="s">
        <v>37</v>
      </c>
      <c r="B12" s="6" t="s">
        <v>3000</v>
      </c>
      <c r="C12" s="18" t="s">
        <v>3001</v>
      </c>
      <c r="D12" s="10" t="s">
        <v>1</v>
      </c>
      <c r="E12" s="26"/>
      <c r="F12" s="26"/>
      <c r="G12" s="26"/>
      <c r="H12" s="26"/>
    </row>
    <row r="13" spans="1:9" s="34" customFormat="1" x14ac:dyDescent="0.25">
      <c r="A13" s="6" t="s">
        <v>37</v>
      </c>
      <c r="B13" s="6" t="s">
        <v>3002</v>
      </c>
      <c r="C13" s="19" t="s">
        <v>3003</v>
      </c>
      <c r="D13" s="10" t="s">
        <v>1</v>
      </c>
      <c r="E13" s="26"/>
      <c r="F13" s="26"/>
      <c r="G13" s="26"/>
      <c r="H13" s="26"/>
    </row>
    <row r="14" spans="1:9" s="34" customFormat="1" x14ac:dyDescent="0.25">
      <c r="A14" s="6" t="s">
        <v>37</v>
      </c>
      <c r="B14" s="6" t="s">
        <v>3004</v>
      </c>
      <c r="C14" s="19" t="s">
        <v>3005</v>
      </c>
      <c r="D14" s="10" t="s">
        <v>1</v>
      </c>
      <c r="E14" s="26"/>
      <c r="F14" s="26"/>
      <c r="G14" s="26"/>
      <c r="H14" s="26"/>
    </row>
    <row r="15" spans="1:9" s="34" customFormat="1" x14ac:dyDescent="0.25">
      <c r="A15" s="6" t="s">
        <v>37</v>
      </c>
      <c r="B15" s="6" t="s">
        <v>3006</v>
      </c>
      <c r="C15" s="11" t="s">
        <v>3007</v>
      </c>
      <c r="D15" s="10" t="s">
        <v>1</v>
      </c>
      <c r="E15" s="26"/>
      <c r="F15" s="26"/>
      <c r="G15" s="26"/>
      <c r="H15" s="26"/>
    </row>
    <row r="16" spans="1:9" s="34" customFormat="1" x14ac:dyDescent="0.25">
      <c r="A16" s="6" t="s">
        <v>37</v>
      </c>
      <c r="B16" s="6" t="s">
        <v>7980</v>
      </c>
      <c r="C16" s="11" t="s">
        <v>7981</v>
      </c>
      <c r="D16" s="10" t="s">
        <v>1</v>
      </c>
      <c r="E16" s="26"/>
      <c r="F16" s="26"/>
      <c r="G16" s="26"/>
      <c r="H16" s="26"/>
    </row>
    <row r="17" spans="1:9" s="34" customFormat="1" x14ac:dyDescent="0.25">
      <c r="A17" s="6" t="s">
        <v>37</v>
      </c>
      <c r="B17" s="6" t="s">
        <v>3008</v>
      </c>
      <c r="C17" s="11" t="s">
        <v>3009</v>
      </c>
      <c r="D17" s="10" t="s">
        <v>1</v>
      </c>
      <c r="E17" s="26"/>
      <c r="F17" s="26"/>
      <c r="G17" s="26"/>
      <c r="H17" s="26"/>
    </row>
    <row r="18" spans="1:9" s="34" customFormat="1" x14ac:dyDescent="0.25">
      <c r="A18" s="6" t="s">
        <v>37</v>
      </c>
      <c r="B18" s="6" t="s">
        <v>3010</v>
      </c>
      <c r="C18" s="11" t="s">
        <v>3011</v>
      </c>
      <c r="D18" s="10" t="s">
        <v>1</v>
      </c>
      <c r="E18" s="26"/>
      <c r="F18" s="26"/>
      <c r="G18" s="26"/>
      <c r="H18" s="26"/>
    </row>
    <row r="19" spans="1:9" s="34" customFormat="1" x14ac:dyDescent="0.25">
      <c r="A19" s="6" t="s">
        <v>37</v>
      </c>
      <c r="B19" s="6" t="s">
        <v>3012</v>
      </c>
      <c r="C19" s="17" t="s">
        <v>3013</v>
      </c>
      <c r="D19" s="10" t="s">
        <v>1</v>
      </c>
      <c r="E19" s="26"/>
      <c r="F19" s="26"/>
      <c r="G19" s="26"/>
      <c r="H19" s="26"/>
    </row>
    <row r="20" spans="1:9" s="34" customFormat="1" x14ac:dyDescent="0.25">
      <c r="A20" s="6" t="s">
        <v>37</v>
      </c>
      <c r="B20" s="6" t="s">
        <v>3014</v>
      </c>
      <c r="C20" s="18" t="s">
        <v>3015</v>
      </c>
      <c r="D20" s="10" t="s">
        <v>1</v>
      </c>
      <c r="E20" s="26"/>
      <c r="F20" s="26"/>
      <c r="G20" s="26"/>
      <c r="H20" s="26"/>
    </row>
    <row r="21" spans="1:9" s="34" customFormat="1" x14ac:dyDescent="0.25">
      <c r="A21" s="6" t="s">
        <v>37</v>
      </c>
      <c r="B21" s="6" t="s">
        <v>3016</v>
      </c>
      <c r="C21" s="19" t="s">
        <v>3017</v>
      </c>
      <c r="D21" s="10" t="s">
        <v>1</v>
      </c>
      <c r="E21" s="26"/>
      <c r="F21" s="26"/>
      <c r="G21" s="26"/>
      <c r="H21" s="26"/>
    </row>
    <row r="22" spans="1:9" s="34" customFormat="1" x14ac:dyDescent="0.25">
      <c r="A22" s="6" t="s">
        <v>37</v>
      </c>
      <c r="B22" s="6" t="s">
        <v>3018</v>
      </c>
      <c r="C22" s="20" t="s">
        <v>3019</v>
      </c>
      <c r="D22" s="10" t="s">
        <v>1</v>
      </c>
      <c r="E22" s="26"/>
      <c r="F22" s="26"/>
      <c r="G22" s="26"/>
      <c r="H22" s="26"/>
    </row>
    <row r="23" spans="1:9" s="34" customFormat="1" x14ac:dyDescent="0.25">
      <c r="A23" s="6" t="s">
        <v>37</v>
      </c>
      <c r="B23" s="6" t="s">
        <v>3020</v>
      </c>
      <c r="C23" s="18" t="s">
        <v>3021</v>
      </c>
      <c r="D23" s="10" t="s">
        <v>1</v>
      </c>
      <c r="E23" s="26"/>
      <c r="F23" s="26"/>
      <c r="G23" s="26"/>
      <c r="H23" s="26"/>
    </row>
    <row r="24" spans="1:9" s="34" customFormat="1" x14ac:dyDescent="0.25">
      <c r="A24" s="6" t="s">
        <v>37</v>
      </c>
      <c r="B24" s="6" t="s">
        <v>3022</v>
      </c>
      <c r="C24" s="19" t="s">
        <v>3023</v>
      </c>
      <c r="D24" s="10" t="s">
        <v>1</v>
      </c>
      <c r="E24" s="26"/>
      <c r="F24" s="26"/>
      <c r="G24" s="26"/>
      <c r="H24" s="26"/>
    </row>
    <row r="25" spans="1:9" s="34" customFormat="1" x14ac:dyDescent="0.25">
      <c r="A25" s="6" t="s">
        <v>37</v>
      </c>
      <c r="B25" s="6" t="s">
        <v>3024</v>
      </c>
      <c r="C25" s="19" t="s">
        <v>3025</v>
      </c>
      <c r="D25" s="10" t="s">
        <v>1</v>
      </c>
      <c r="E25" s="26"/>
      <c r="F25" s="26"/>
      <c r="G25" s="26"/>
      <c r="H25" s="26"/>
    </row>
    <row r="26" spans="1:9" s="34" customFormat="1" x14ac:dyDescent="0.25">
      <c r="A26" s="6" t="s">
        <v>37</v>
      </c>
      <c r="B26" s="8" t="s">
        <v>3026</v>
      </c>
      <c r="C26" s="8" t="s">
        <v>7982</v>
      </c>
      <c r="D26" s="10" t="s">
        <v>1</v>
      </c>
      <c r="E26" s="26"/>
      <c r="F26" s="26"/>
      <c r="G26" s="26"/>
      <c r="H26" s="26"/>
    </row>
    <row r="27" spans="1:9" s="34" customFormat="1" x14ac:dyDescent="0.25">
      <c r="A27" s="6" t="s">
        <v>37</v>
      </c>
      <c r="B27" s="6" t="s">
        <v>3027</v>
      </c>
      <c r="C27" s="11" t="s">
        <v>3028</v>
      </c>
      <c r="D27" s="10" t="s">
        <v>1</v>
      </c>
      <c r="E27" s="26"/>
      <c r="F27" s="26"/>
      <c r="G27" s="26"/>
      <c r="H27" s="26"/>
    </row>
    <row r="28" spans="1:9" s="34" customFormat="1" x14ac:dyDescent="0.25">
      <c r="A28" s="6" t="s">
        <v>37</v>
      </c>
      <c r="B28" s="6" t="s">
        <v>3029</v>
      </c>
      <c r="C28" s="11" t="s">
        <v>3030</v>
      </c>
      <c r="D28" s="10" t="s">
        <v>1</v>
      </c>
      <c r="E28" s="26"/>
      <c r="F28" s="26"/>
      <c r="G28" s="26"/>
      <c r="H28" s="26"/>
    </row>
    <row r="29" spans="1:9" x14ac:dyDescent="0.25">
      <c r="A29" s="7"/>
      <c r="B29" s="7"/>
      <c r="C29" s="35"/>
      <c r="D29" s="35"/>
      <c r="F29" s="26"/>
      <c r="G29" s="26"/>
      <c r="H29" s="26"/>
      <c r="I29" s="26"/>
    </row>
    <row r="30" spans="1:9" x14ac:dyDescent="0.25">
      <c r="A30" s="28" t="s">
        <v>0</v>
      </c>
      <c r="B30" s="2" t="s">
        <v>6977</v>
      </c>
      <c r="C30" s="35"/>
      <c r="D30" s="26"/>
      <c r="F30" s="26"/>
      <c r="G30" s="26"/>
      <c r="H30" s="26"/>
      <c r="I30" s="26"/>
    </row>
    <row r="31" spans="1:9" x14ac:dyDescent="0.25">
      <c r="A31" s="28" t="s">
        <v>6960</v>
      </c>
      <c r="B31" s="2" t="str">
        <f>CONCATENATE("https://xbrl.cipc.co.za/taxonomy/role/",MID(B32,2,7),"/",B30)</f>
        <v>https://xbrl.cipc.co.za/taxonomy/role/800.900/NotesInterimFinancialReporting</v>
      </c>
      <c r="C31" s="35"/>
      <c r="D31" s="26"/>
      <c r="F31" s="26"/>
      <c r="G31" s="26"/>
      <c r="H31" s="26"/>
      <c r="I31" s="26"/>
    </row>
    <row r="32" spans="1:9" s="34" customFormat="1" x14ac:dyDescent="0.25">
      <c r="A32" s="28" t="s">
        <v>6961</v>
      </c>
      <c r="B32" s="2" t="s">
        <v>6964</v>
      </c>
      <c r="C32" s="35"/>
      <c r="D32" s="26"/>
      <c r="E32" s="26"/>
      <c r="F32" s="26"/>
      <c r="G32" s="26"/>
      <c r="H32" s="26"/>
      <c r="I32"/>
    </row>
    <row r="33" spans="1:9" s="34" customFormat="1" x14ac:dyDescent="0.25">
      <c r="A33" s="29" t="s">
        <v>4</v>
      </c>
      <c r="B33" s="29" t="s">
        <v>5</v>
      </c>
      <c r="C33" s="29" t="str">
        <f>VLOOKUP(B33,Concepts!$C:$S,13,FALSE)</f>
        <v>label (en)</v>
      </c>
      <c r="D33" s="29" t="s">
        <v>2630</v>
      </c>
      <c r="E33" s="26"/>
      <c r="F33" s="26"/>
      <c r="G33" s="26"/>
      <c r="H33" s="26"/>
      <c r="I33"/>
    </row>
    <row r="34" spans="1:9" s="34" customFormat="1" x14ac:dyDescent="0.25">
      <c r="A34" s="6" t="s">
        <v>37</v>
      </c>
      <c r="B34" s="6" t="s">
        <v>2943</v>
      </c>
      <c r="C34" s="56" t="s">
        <v>9208</v>
      </c>
      <c r="D34" s="10" t="s">
        <v>1</v>
      </c>
      <c r="E34" s="26"/>
      <c r="F34" s="26"/>
      <c r="G34" s="26"/>
      <c r="H34" s="26"/>
      <c r="I34"/>
    </row>
    <row r="35" spans="1:9" s="34" customFormat="1" x14ac:dyDescent="0.25">
      <c r="A35" s="6" t="s">
        <v>37</v>
      </c>
      <c r="B35" s="6" t="s">
        <v>3031</v>
      </c>
      <c r="C35" s="11" t="s">
        <v>3032</v>
      </c>
      <c r="D35" s="10" t="s">
        <v>1</v>
      </c>
      <c r="E35" s="26"/>
      <c r="F35" s="26"/>
      <c r="G35" s="26"/>
      <c r="H35" s="26"/>
      <c r="I35"/>
    </row>
    <row r="36" spans="1:9" s="34" customFormat="1" x14ac:dyDescent="0.25">
      <c r="A36" s="6" t="s">
        <v>37</v>
      </c>
      <c r="B36" s="6" t="s">
        <v>3033</v>
      </c>
      <c r="C36" s="11" t="s">
        <v>3034</v>
      </c>
      <c r="D36" s="10" t="s">
        <v>1</v>
      </c>
      <c r="E36" s="26"/>
      <c r="F36" s="26"/>
      <c r="G36" s="26"/>
      <c r="H36" s="26"/>
      <c r="I36"/>
    </row>
    <row r="37" spans="1:9" s="34" customFormat="1" x14ac:dyDescent="0.25">
      <c r="A37" s="6" t="s">
        <v>37</v>
      </c>
      <c r="B37" s="6" t="s">
        <v>3035</v>
      </c>
      <c r="C37" s="11" t="s">
        <v>3036</v>
      </c>
      <c r="D37" s="10" t="s">
        <v>1</v>
      </c>
      <c r="E37" s="26"/>
      <c r="F37" s="26"/>
      <c r="G37" s="26"/>
      <c r="H37" s="26"/>
      <c r="I37"/>
    </row>
    <row r="38" spans="1:9" s="34" customFormat="1" x14ac:dyDescent="0.25">
      <c r="A38" s="6" t="s">
        <v>37</v>
      </c>
      <c r="B38" s="6" t="s">
        <v>3037</v>
      </c>
      <c r="C38" s="11" t="s">
        <v>3038</v>
      </c>
      <c r="D38" s="10" t="s">
        <v>1</v>
      </c>
      <c r="E38" s="26"/>
      <c r="F38" s="26"/>
      <c r="G38" s="26"/>
      <c r="H38" s="26"/>
      <c r="I38"/>
    </row>
    <row r="39" spans="1:9" s="34" customFormat="1" x14ac:dyDescent="0.25">
      <c r="A39" s="6" t="s">
        <v>37</v>
      </c>
      <c r="B39" s="6" t="s">
        <v>3039</v>
      </c>
      <c r="C39" s="11" t="s">
        <v>3040</v>
      </c>
      <c r="D39" s="10" t="s">
        <v>1</v>
      </c>
      <c r="E39" s="26"/>
      <c r="F39" s="26"/>
      <c r="G39" s="26"/>
      <c r="H39" s="26"/>
      <c r="I39"/>
    </row>
    <row r="40" spans="1:9" s="34" customFormat="1" x14ac:dyDescent="0.25">
      <c r="A40" s="6" t="s">
        <v>37</v>
      </c>
      <c r="B40" s="6" t="s">
        <v>3041</v>
      </c>
      <c r="C40" s="11" t="s">
        <v>3042</v>
      </c>
      <c r="D40" s="10" t="s">
        <v>1</v>
      </c>
      <c r="E40" s="26"/>
      <c r="F40" s="26"/>
      <c r="G40" s="26"/>
      <c r="H40" s="26"/>
      <c r="I40"/>
    </row>
    <row r="41" spans="1:9" s="34" customFormat="1" x14ac:dyDescent="0.25">
      <c r="A41" s="6" t="s">
        <v>37</v>
      </c>
      <c r="B41" s="6" t="s">
        <v>3043</v>
      </c>
      <c r="C41" s="11" t="s">
        <v>3044</v>
      </c>
      <c r="D41" s="10" t="s">
        <v>1</v>
      </c>
      <c r="E41" s="26"/>
      <c r="F41" s="26"/>
      <c r="G41" s="26"/>
      <c r="H41" s="26"/>
      <c r="I41"/>
    </row>
    <row r="42" spans="1:9" s="34" customFormat="1" x14ac:dyDescent="0.25">
      <c r="A42" s="6" t="s">
        <v>37</v>
      </c>
      <c r="B42" s="6" t="s">
        <v>3045</v>
      </c>
      <c r="C42" s="11" t="s">
        <v>3046</v>
      </c>
      <c r="D42" s="10" t="s">
        <v>1</v>
      </c>
      <c r="E42" s="26"/>
      <c r="F42" s="26"/>
      <c r="G42" s="26"/>
      <c r="H42" s="26"/>
      <c r="I42"/>
    </row>
    <row r="43" spans="1:9" s="34" customFormat="1" x14ac:dyDescent="0.25">
      <c r="A43" s="6" t="s">
        <v>37</v>
      </c>
      <c r="B43" s="6" t="s">
        <v>3047</v>
      </c>
      <c r="C43" s="11" t="s">
        <v>3048</v>
      </c>
      <c r="D43" s="10" t="s">
        <v>1</v>
      </c>
      <c r="E43" s="26"/>
      <c r="F43" s="26"/>
      <c r="G43" s="26"/>
      <c r="H43" s="26"/>
      <c r="I43"/>
    </row>
    <row r="44" spans="1:9" s="34" customFormat="1" x14ac:dyDescent="0.25">
      <c r="A44" s="6" t="s">
        <v>37</v>
      </c>
      <c r="B44" s="6" t="s">
        <v>3049</v>
      </c>
      <c r="C44" s="11" t="s">
        <v>3050</v>
      </c>
      <c r="D44" s="10" t="s">
        <v>1</v>
      </c>
      <c r="E44" s="26"/>
      <c r="F44" s="26"/>
      <c r="G44" s="26"/>
      <c r="H44" s="26"/>
      <c r="I44"/>
    </row>
    <row r="45" spans="1:9" s="34" customFormat="1" x14ac:dyDescent="0.25">
      <c r="A45" s="6" t="s">
        <v>37</v>
      </c>
      <c r="B45" s="6" t="s">
        <v>3051</v>
      </c>
      <c r="C45" s="11" t="s">
        <v>3052</v>
      </c>
      <c r="D45" s="10" t="s">
        <v>1</v>
      </c>
      <c r="E45" s="26"/>
      <c r="F45" s="26"/>
      <c r="G45" s="26"/>
      <c r="H45" s="26"/>
      <c r="I45"/>
    </row>
    <row r="46" spans="1:9" s="34" customFormat="1" x14ac:dyDescent="0.25">
      <c r="A46" s="6" t="s">
        <v>37</v>
      </c>
      <c r="B46" s="6" t="s">
        <v>3053</v>
      </c>
      <c r="C46" s="11" t="s">
        <v>3054</v>
      </c>
      <c r="D46" s="10" t="s">
        <v>1</v>
      </c>
      <c r="E46" s="26"/>
      <c r="F46" s="26"/>
      <c r="G46" s="26"/>
      <c r="H46" s="26"/>
      <c r="I46"/>
    </row>
    <row r="47" spans="1:9" s="34" customFormat="1" x14ac:dyDescent="0.25">
      <c r="A47" s="6" t="s">
        <v>37</v>
      </c>
      <c r="B47" s="6" t="s">
        <v>3055</v>
      </c>
      <c r="C47" s="11" t="s">
        <v>3056</v>
      </c>
      <c r="D47" s="10" t="s">
        <v>1</v>
      </c>
      <c r="E47" s="26"/>
      <c r="F47" s="26"/>
      <c r="G47" s="26"/>
      <c r="H47" s="26"/>
      <c r="I47"/>
    </row>
    <row r="48" spans="1:9" x14ac:dyDescent="0.25">
      <c r="A48" s="6" t="s">
        <v>37</v>
      </c>
      <c r="B48" s="6" t="s">
        <v>3057</v>
      </c>
      <c r="C48" s="11" t="s">
        <v>3058</v>
      </c>
      <c r="D48" s="10" t="s">
        <v>1</v>
      </c>
      <c r="F48" s="26"/>
      <c r="G48" s="26"/>
      <c r="H48" s="26"/>
      <c r="I48" s="26"/>
    </row>
    <row r="49" spans="1:11" x14ac:dyDescent="0.25">
      <c r="A49" s="7"/>
      <c r="B49" s="7"/>
      <c r="C49" s="26"/>
      <c r="D49" s="35"/>
      <c r="F49" s="26"/>
      <c r="G49" s="26"/>
      <c r="H49" s="26"/>
      <c r="I49" s="26" t="s">
        <v>1</v>
      </c>
      <c r="J49" s="26" t="s">
        <v>1</v>
      </c>
      <c r="K49" s="26" t="s">
        <v>1</v>
      </c>
    </row>
    <row r="50" spans="1:11" x14ac:dyDescent="0.25">
      <c r="A50" s="28" t="s">
        <v>0</v>
      </c>
      <c r="B50" s="2" t="s">
        <v>6978</v>
      </c>
      <c r="C50" s="26"/>
      <c r="D50" s="26"/>
      <c r="F50" s="26"/>
      <c r="G50" s="26"/>
      <c r="H50" s="26"/>
      <c r="I50" s="26" t="s">
        <v>1</v>
      </c>
      <c r="J50" s="26" t="s">
        <v>1</v>
      </c>
      <c r="K50" s="26" t="s">
        <v>1</v>
      </c>
    </row>
    <row r="51" spans="1:11" x14ac:dyDescent="0.25">
      <c r="A51" s="28" t="s">
        <v>6960</v>
      </c>
      <c r="B51" s="2" t="str">
        <f>CONCATENATE("https://xbrl.cipc.co.za/taxonomy/role/",MID(B52,2,7),"/",B50)</f>
        <v>https://xbrl.cipc.co.za/taxonomy/role/801.000/NotesEventsAfterReportingPeriod</v>
      </c>
      <c r="C51" s="26"/>
      <c r="D51" s="26"/>
      <c r="F51" s="26"/>
      <c r="G51" s="26"/>
      <c r="H51" s="26"/>
      <c r="I51" s="26" t="s">
        <v>1</v>
      </c>
      <c r="J51" s="26" t="s">
        <v>1</v>
      </c>
      <c r="K51" s="26" t="s">
        <v>1</v>
      </c>
    </row>
    <row r="52" spans="1:11" s="34" customFormat="1" x14ac:dyDescent="0.25">
      <c r="A52" s="28" t="s">
        <v>6961</v>
      </c>
      <c r="B52" s="2" t="s">
        <v>6965</v>
      </c>
      <c r="C52" s="26"/>
      <c r="D52" s="26"/>
      <c r="E52" s="26"/>
      <c r="F52" s="26"/>
      <c r="G52" s="26"/>
      <c r="H52" s="26"/>
      <c r="I52" s="26" t="s">
        <v>1</v>
      </c>
      <c r="J52" s="26" t="s">
        <v>1</v>
      </c>
      <c r="K52" s="26" t="s">
        <v>1</v>
      </c>
    </row>
    <row r="53" spans="1:11" s="34" customFormat="1" x14ac:dyDescent="0.25">
      <c r="A53" s="29" t="s">
        <v>4</v>
      </c>
      <c r="B53" s="29" t="s">
        <v>5</v>
      </c>
      <c r="C53" s="29" t="str">
        <f>VLOOKUP(B53,Concepts!$C:$S,13,FALSE)</f>
        <v>label (en)</v>
      </c>
      <c r="D53" s="29" t="s">
        <v>2630</v>
      </c>
      <c r="E53" s="26"/>
      <c r="F53" s="26"/>
      <c r="G53" s="26"/>
      <c r="H53" s="26"/>
      <c r="I53" s="26" t="s">
        <v>1</v>
      </c>
      <c r="J53" s="26" t="s">
        <v>1</v>
      </c>
      <c r="K53" s="26" t="s">
        <v>1</v>
      </c>
    </row>
    <row r="54" spans="1:11" s="34" customFormat="1" x14ac:dyDescent="0.25">
      <c r="A54" s="6" t="s">
        <v>37</v>
      </c>
      <c r="B54" s="6" t="s">
        <v>2361</v>
      </c>
      <c r="C54" s="10" t="s">
        <v>2254</v>
      </c>
      <c r="D54" s="10" t="s">
        <v>1</v>
      </c>
      <c r="E54" s="26"/>
      <c r="F54" s="26"/>
      <c r="G54" s="26"/>
      <c r="H54" s="26"/>
      <c r="I54" s="26" t="s">
        <v>1</v>
      </c>
      <c r="J54" s="26" t="s">
        <v>1</v>
      </c>
      <c r="K54" s="26" t="s">
        <v>1</v>
      </c>
    </row>
    <row r="55" spans="1:11" s="34" customFormat="1" x14ac:dyDescent="0.25">
      <c r="A55" s="6" t="s">
        <v>37</v>
      </c>
      <c r="B55" s="6" t="s">
        <v>3059</v>
      </c>
      <c r="C55" s="11" t="s">
        <v>3060</v>
      </c>
      <c r="D55" s="10" t="s">
        <v>1</v>
      </c>
      <c r="E55" s="26"/>
      <c r="F55" s="26"/>
      <c r="G55" s="26"/>
      <c r="H55" s="26"/>
      <c r="I55" s="26" t="s">
        <v>1</v>
      </c>
      <c r="J55" s="26" t="s">
        <v>1</v>
      </c>
      <c r="K55" s="26" t="s">
        <v>1</v>
      </c>
    </row>
    <row r="56" spans="1:11" s="34" customFormat="1" x14ac:dyDescent="0.25">
      <c r="A56" s="6" t="s">
        <v>37</v>
      </c>
      <c r="B56" s="6" t="s">
        <v>3061</v>
      </c>
      <c r="C56" s="11" t="s">
        <v>3062</v>
      </c>
      <c r="D56" s="10" t="s">
        <v>1</v>
      </c>
      <c r="E56" s="26"/>
      <c r="F56" s="26"/>
      <c r="G56" s="26"/>
      <c r="H56" s="26"/>
      <c r="I56" s="26" t="s">
        <v>1</v>
      </c>
      <c r="J56" s="26" t="s">
        <v>1</v>
      </c>
      <c r="K56" s="26" t="s">
        <v>1</v>
      </c>
    </row>
    <row r="57" spans="1:11" s="34" customFormat="1" x14ac:dyDescent="0.25">
      <c r="A57" s="6" t="s">
        <v>37</v>
      </c>
      <c r="B57" s="6" t="s">
        <v>3063</v>
      </c>
      <c r="C57" s="11" t="s">
        <v>3064</v>
      </c>
      <c r="D57" s="10" t="s">
        <v>1</v>
      </c>
      <c r="E57" s="26"/>
      <c r="F57" s="26"/>
      <c r="G57" s="26"/>
      <c r="H57" s="26"/>
      <c r="I57" s="26" t="s">
        <v>1</v>
      </c>
      <c r="J57" s="26" t="s">
        <v>1</v>
      </c>
      <c r="K57" s="26" t="s">
        <v>1</v>
      </c>
    </row>
    <row r="58" spans="1:11" s="34" customFormat="1" x14ac:dyDescent="0.25">
      <c r="A58" s="6" t="s">
        <v>37</v>
      </c>
      <c r="B58" s="6" t="s">
        <v>3065</v>
      </c>
      <c r="C58" s="11" t="s">
        <v>3066</v>
      </c>
      <c r="D58" s="10" t="s">
        <v>1</v>
      </c>
      <c r="E58" s="26"/>
      <c r="F58" s="26"/>
      <c r="G58" s="26"/>
      <c r="H58" s="26"/>
      <c r="I58" s="26" t="s">
        <v>1</v>
      </c>
      <c r="J58" s="26" t="s">
        <v>1</v>
      </c>
      <c r="K58" s="26" t="s">
        <v>1</v>
      </c>
    </row>
    <row r="59" spans="1:11" s="34" customFormat="1" x14ac:dyDescent="0.25">
      <c r="A59" s="6" t="s">
        <v>37</v>
      </c>
      <c r="B59" s="6" t="s">
        <v>3067</v>
      </c>
      <c r="C59" s="17" t="s">
        <v>3068</v>
      </c>
      <c r="D59" s="10" t="s">
        <v>1</v>
      </c>
      <c r="E59" s="26"/>
      <c r="F59" s="26"/>
      <c r="G59" s="26"/>
      <c r="H59" s="26"/>
      <c r="I59" s="26" t="s">
        <v>1</v>
      </c>
      <c r="J59" s="26" t="s">
        <v>1</v>
      </c>
      <c r="K59" s="26" t="s">
        <v>1</v>
      </c>
    </row>
    <row r="60" spans="1:11" s="34" customFormat="1" x14ac:dyDescent="0.25">
      <c r="A60" s="6" t="s">
        <v>37</v>
      </c>
      <c r="B60" s="6" t="s">
        <v>3069</v>
      </c>
      <c r="C60" s="18" t="s">
        <v>3070</v>
      </c>
      <c r="D60" s="10" t="s">
        <v>1</v>
      </c>
      <c r="E60" s="26"/>
      <c r="F60" s="26"/>
      <c r="G60" s="26"/>
      <c r="H60" s="26"/>
      <c r="I60" s="26" t="s">
        <v>1</v>
      </c>
      <c r="J60" s="26" t="s">
        <v>1</v>
      </c>
      <c r="K60" s="26" t="s">
        <v>1</v>
      </c>
    </row>
    <row r="61" spans="1:11" s="34" customFormat="1" x14ac:dyDescent="0.25">
      <c r="A61" s="6" t="s">
        <v>37</v>
      </c>
      <c r="B61" s="6" t="s">
        <v>3071</v>
      </c>
      <c r="C61" s="19" t="s">
        <v>3072</v>
      </c>
      <c r="D61" s="10" t="s">
        <v>1</v>
      </c>
      <c r="E61" s="26"/>
      <c r="F61" s="26"/>
      <c r="G61" s="26"/>
      <c r="H61" s="26"/>
      <c r="I61" s="26" t="s">
        <v>1</v>
      </c>
      <c r="J61" s="26" t="s">
        <v>1</v>
      </c>
      <c r="K61" s="26" t="s">
        <v>1</v>
      </c>
    </row>
    <row r="62" spans="1:11" s="34" customFormat="1" x14ac:dyDescent="0.25">
      <c r="A62" s="6" t="s">
        <v>37</v>
      </c>
      <c r="B62" s="6" t="s">
        <v>3073</v>
      </c>
      <c r="C62" s="20" t="s">
        <v>3074</v>
      </c>
      <c r="D62" s="10" t="s">
        <v>1</v>
      </c>
      <c r="E62" s="26"/>
      <c r="F62" s="26"/>
      <c r="G62" s="26"/>
      <c r="H62" s="26"/>
      <c r="I62" s="26" t="s">
        <v>1</v>
      </c>
      <c r="J62" s="26" t="s">
        <v>1</v>
      </c>
      <c r="K62" s="26" t="s">
        <v>1</v>
      </c>
    </row>
    <row r="63" spans="1:11" s="34" customFormat="1" x14ac:dyDescent="0.25">
      <c r="A63" s="6" t="s">
        <v>37</v>
      </c>
      <c r="B63" s="6" t="s">
        <v>3075</v>
      </c>
      <c r="C63" s="21" t="s">
        <v>3076</v>
      </c>
      <c r="D63" s="10" t="s">
        <v>1</v>
      </c>
      <c r="E63" s="26"/>
      <c r="F63" s="26"/>
      <c r="G63" s="26"/>
      <c r="H63" s="26"/>
      <c r="I63" s="26" t="s">
        <v>1</v>
      </c>
      <c r="J63" s="26" t="s">
        <v>1</v>
      </c>
      <c r="K63" s="26" t="s">
        <v>1</v>
      </c>
    </row>
    <row r="64" spans="1:11" s="34" customFormat="1" x14ac:dyDescent="0.25">
      <c r="A64" s="6" t="s">
        <v>37</v>
      </c>
      <c r="B64" s="6" t="s">
        <v>3077</v>
      </c>
      <c r="C64" s="21" t="s">
        <v>3078</v>
      </c>
      <c r="D64" s="10" t="s">
        <v>1</v>
      </c>
      <c r="E64" s="26"/>
      <c r="F64" s="26"/>
      <c r="G64" s="26"/>
      <c r="H64" s="26"/>
      <c r="I64" s="26" t="s">
        <v>1</v>
      </c>
      <c r="J64" s="26" t="s">
        <v>1</v>
      </c>
      <c r="K64" s="26" t="s">
        <v>1</v>
      </c>
    </row>
    <row r="65" spans="1:11" s="34" customFormat="1" x14ac:dyDescent="0.25">
      <c r="A65" s="6" t="s">
        <v>37</v>
      </c>
      <c r="B65" s="6" t="s">
        <v>3079</v>
      </c>
      <c r="C65" s="21" t="s">
        <v>3080</v>
      </c>
      <c r="D65" s="10" t="s">
        <v>1</v>
      </c>
      <c r="E65" s="26"/>
      <c r="F65" s="26"/>
      <c r="G65" s="26"/>
      <c r="H65" s="26"/>
      <c r="I65" s="26" t="s">
        <v>1</v>
      </c>
      <c r="J65" s="26" t="s">
        <v>1</v>
      </c>
      <c r="K65" s="26" t="s">
        <v>1</v>
      </c>
    </row>
    <row r="66" spans="1:11" s="34" customFormat="1" x14ac:dyDescent="0.25">
      <c r="A66" s="6" t="s">
        <v>37</v>
      </c>
      <c r="B66" s="6" t="s">
        <v>3081</v>
      </c>
      <c r="C66" s="21" t="s">
        <v>3082</v>
      </c>
      <c r="D66" s="10" t="s">
        <v>1</v>
      </c>
      <c r="E66" s="26"/>
      <c r="F66" s="26"/>
      <c r="G66" s="26"/>
      <c r="H66" s="26"/>
      <c r="I66" s="26" t="s">
        <v>1</v>
      </c>
      <c r="J66" s="26" t="s">
        <v>1</v>
      </c>
      <c r="K66" s="26" t="s">
        <v>1</v>
      </c>
    </row>
    <row r="67" spans="1:11" s="34" customFormat="1" x14ac:dyDescent="0.25">
      <c r="A67" s="6" t="s">
        <v>37</v>
      </c>
      <c r="B67" s="6" t="s">
        <v>3083</v>
      </c>
      <c r="C67" s="21" t="s">
        <v>3084</v>
      </c>
      <c r="D67" s="10" t="s">
        <v>1</v>
      </c>
      <c r="E67" s="26"/>
      <c r="F67" s="26"/>
      <c r="G67" s="26"/>
      <c r="H67" s="26"/>
      <c r="I67" s="26" t="s">
        <v>1</v>
      </c>
      <c r="J67" s="26" t="s">
        <v>1</v>
      </c>
      <c r="K67" s="26" t="s">
        <v>1</v>
      </c>
    </row>
    <row r="68" spans="1:11" s="34" customFormat="1" x14ac:dyDescent="0.25">
      <c r="A68" s="6" t="s">
        <v>37</v>
      </c>
      <c r="B68" s="6" t="s">
        <v>3085</v>
      </c>
      <c r="C68" s="21" t="s">
        <v>3086</v>
      </c>
      <c r="D68" s="10" t="s">
        <v>1</v>
      </c>
      <c r="E68" s="26"/>
      <c r="F68" s="26"/>
      <c r="G68" s="26"/>
      <c r="H68" s="26"/>
      <c r="I68" s="26" t="s">
        <v>1</v>
      </c>
      <c r="J68" s="26" t="s">
        <v>1</v>
      </c>
      <c r="K68" s="26" t="s">
        <v>1</v>
      </c>
    </row>
    <row r="69" spans="1:11" s="34" customFormat="1" x14ac:dyDescent="0.25">
      <c r="A69" s="6" t="s">
        <v>37</v>
      </c>
      <c r="B69" s="6" t="s">
        <v>3087</v>
      </c>
      <c r="C69" s="21" t="s">
        <v>3088</v>
      </c>
      <c r="D69" s="10" t="s">
        <v>1</v>
      </c>
      <c r="E69" s="26"/>
      <c r="F69" s="26"/>
      <c r="G69" s="26"/>
      <c r="H69" s="26"/>
      <c r="I69" s="26" t="s">
        <v>1</v>
      </c>
      <c r="J69" s="26" t="s">
        <v>1</v>
      </c>
      <c r="K69" s="26" t="s">
        <v>1</v>
      </c>
    </row>
    <row r="70" spans="1:11" s="34" customFormat="1" x14ac:dyDescent="0.25">
      <c r="A70" s="6" t="s">
        <v>37</v>
      </c>
      <c r="B70" s="6" t="s">
        <v>3089</v>
      </c>
      <c r="C70" s="21" t="s">
        <v>3090</v>
      </c>
      <c r="D70" s="10" t="s">
        <v>1</v>
      </c>
      <c r="E70" s="26"/>
      <c r="F70" s="26"/>
      <c r="G70" s="26"/>
      <c r="H70" s="26"/>
      <c r="I70" s="26" t="s">
        <v>1</v>
      </c>
      <c r="J70" s="26" t="s">
        <v>1</v>
      </c>
      <c r="K70" s="26" t="s">
        <v>1</v>
      </c>
    </row>
    <row r="71" spans="1:11" s="34" customFormat="1" x14ac:dyDescent="0.25">
      <c r="A71" s="6" t="s">
        <v>37</v>
      </c>
      <c r="B71" s="6" t="s">
        <v>3091</v>
      </c>
      <c r="C71" s="21" t="s">
        <v>3092</v>
      </c>
      <c r="D71" s="10" t="s">
        <v>1</v>
      </c>
      <c r="E71" s="26"/>
      <c r="F71" s="26"/>
      <c r="G71" s="26"/>
      <c r="H71" s="26"/>
      <c r="I71" s="26" t="s">
        <v>1</v>
      </c>
      <c r="J71" s="26" t="s">
        <v>1</v>
      </c>
      <c r="K71" s="26" t="s">
        <v>1</v>
      </c>
    </row>
    <row r="72" spans="1:11" s="34" customFormat="1" x14ac:dyDescent="0.25">
      <c r="A72" s="6" t="s">
        <v>37</v>
      </c>
      <c r="B72" s="6" t="s">
        <v>3093</v>
      </c>
      <c r="C72" s="21" t="s">
        <v>3094</v>
      </c>
      <c r="D72" s="10" t="s">
        <v>1</v>
      </c>
      <c r="E72" s="26"/>
      <c r="F72" s="26"/>
      <c r="G72" s="26"/>
      <c r="H72" s="26"/>
      <c r="I72" s="26" t="s">
        <v>1</v>
      </c>
      <c r="J72" s="26" t="s">
        <v>1</v>
      </c>
      <c r="K72" s="26" t="s">
        <v>1</v>
      </c>
    </row>
    <row r="73" spans="1:11" s="34" customFormat="1" x14ac:dyDescent="0.25">
      <c r="A73" s="6" t="s">
        <v>37</v>
      </c>
      <c r="B73" s="6" t="s">
        <v>3095</v>
      </c>
      <c r="C73" s="21" t="s">
        <v>3096</v>
      </c>
      <c r="D73" s="10" t="s">
        <v>1</v>
      </c>
      <c r="E73" s="26"/>
      <c r="F73" s="26"/>
      <c r="G73" s="26"/>
      <c r="H73" s="26"/>
      <c r="I73" s="26" t="s">
        <v>1</v>
      </c>
      <c r="J73" s="26" t="s">
        <v>1</v>
      </c>
      <c r="K73" s="26" t="s">
        <v>1</v>
      </c>
    </row>
    <row r="74" spans="1:11" s="34" customFormat="1" x14ac:dyDescent="0.25">
      <c r="A74" s="6" t="s">
        <v>37</v>
      </c>
      <c r="B74" s="6" t="s">
        <v>3097</v>
      </c>
      <c r="C74" s="21" t="s">
        <v>3098</v>
      </c>
      <c r="D74" s="10" t="s">
        <v>1</v>
      </c>
      <c r="E74" s="26"/>
      <c r="F74" s="26"/>
      <c r="G74" s="26"/>
      <c r="H74" s="26"/>
      <c r="I74" s="26" t="s">
        <v>1</v>
      </c>
      <c r="J74" s="26" t="s">
        <v>1</v>
      </c>
      <c r="K74" s="26" t="s">
        <v>1</v>
      </c>
    </row>
    <row r="75" spans="1:11" s="34" customFormat="1" x14ac:dyDescent="0.25">
      <c r="A75" s="6" t="s">
        <v>37</v>
      </c>
      <c r="B75" s="6" t="s">
        <v>3099</v>
      </c>
      <c r="C75" s="21" t="s">
        <v>3100</v>
      </c>
      <c r="D75" s="10" t="s">
        <v>1</v>
      </c>
      <c r="E75" s="26"/>
      <c r="F75" s="26"/>
      <c r="G75" s="26"/>
      <c r="H75" s="26"/>
      <c r="I75" s="26" t="s">
        <v>1</v>
      </c>
      <c r="J75" s="26" t="s">
        <v>1</v>
      </c>
      <c r="K75" s="26" t="s">
        <v>1</v>
      </c>
    </row>
    <row r="76" spans="1:11" s="34" customFormat="1" x14ac:dyDescent="0.25">
      <c r="A76" s="6" t="s">
        <v>37</v>
      </c>
      <c r="B76" s="6" t="s">
        <v>3101</v>
      </c>
      <c r="C76" s="21" t="s">
        <v>3102</v>
      </c>
      <c r="D76" s="10" t="s">
        <v>1</v>
      </c>
      <c r="E76" s="26"/>
      <c r="F76" s="26"/>
      <c r="G76" s="26"/>
      <c r="H76" s="26"/>
      <c r="I76" s="26" t="s">
        <v>1</v>
      </c>
      <c r="J76" s="26" t="s">
        <v>1</v>
      </c>
      <c r="K76" s="26" t="s">
        <v>1</v>
      </c>
    </row>
    <row r="77" spans="1:11" s="34" customFormat="1" x14ac:dyDescent="0.25">
      <c r="A77" s="6" t="s">
        <v>37</v>
      </c>
      <c r="B77" s="6" t="s">
        <v>3103</v>
      </c>
      <c r="C77" s="21" t="s">
        <v>3104</v>
      </c>
      <c r="D77" s="10" t="s">
        <v>1</v>
      </c>
      <c r="E77" s="26"/>
      <c r="F77" s="26"/>
      <c r="G77" s="26"/>
      <c r="H77" s="26"/>
      <c r="I77" s="26" t="s">
        <v>1</v>
      </c>
      <c r="J77" s="26" t="s">
        <v>1</v>
      </c>
      <c r="K77" s="26" t="s">
        <v>1</v>
      </c>
    </row>
    <row r="78" spans="1:11" s="34" customFormat="1" x14ac:dyDescent="0.25">
      <c r="A78" s="6" t="s">
        <v>37</v>
      </c>
      <c r="B78" s="6" t="s">
        <v>3105</v>
      </c>
      <c r="C78" s="18" t="s">
        <v>3106</v>
      </c>
      <c r="D78" s="10" t="s">
        <v>1</v>
      </c>
      <c r="E78" s="26"/>
      <c r="F78" s="26"/>
      <c r="G78" s="26"/>
      <c r="H78" s="26"/>
      <c r="I78" s="26" t="s">
        <v>1</v>
      </c>
      <c r="J78" s="26" t="s">
        <v>1</v>
      </c>
      <c r="K78" s="26" t="s">
        <v>1</v>
      </c>
    </row>
    <row r="79" spans="1:11" s="34" customFormat="1" x14ac:dyDescent="0.25">
      <c r="A79" s="6" t="s">
        <v>37</v>
      </c>
      <c r="B79" s="6" t="s">
        <v>3107</v>
      </c>
      <c r="C79" s="19" t="s">
        <v>3108</v>
      </c>
      <c r="D79" s="10" t="s">
        <v>1</v>
      </c>
      <c r="E79" s="26"/>
      <c r="F79" s="26"/>
      <c r="G79" s="26"/>
      <c r="H79" s="26"/>
      <c r="I79" s="26" t="s">
        <v>1</v>
      </c>
      <c r="J79" s="26" t="s">
        <v>1</v>
      </c>
      <c r="K79" s="26" t="s">
        <v>1</v>
      </c>
    </row>
    <row r="80" spans="1:11" s="34" customFormat="1" x14ac:dyDescent="0.25">
      <c r="A80" s="6" t="s">
        <v>37</v>
      </c>
      <c r="B80" s="6" t="s">
        <v>3109</v>
      </c>
      <c r="C80" s="19" t="s">
        <v>3110</v>
      </c>
      <c r="D80" s="10" t="s">
        <v>1</v>
      </c>
      <c r="E80" s="26"/>
      <c r="F80" s="26"/>
      <c r="G80" s="26"/>
      <c r="H80" s="26"/>
      <c r="I80" s="26" t="s">
        <v>1</v>
      </c>
      <c r="J80" s="26" t="s">
        <v>1</v>
      </c>
      <c r="K80" s="26" t="s">
        <v>1</v>
      </c>
    </row>
    <row r="81" spans="1:11" x14ac:dyDescent="0.25">
      <c r="A81" s="6" t="s">
        <v>37</v>
      </c>
      <c r="B81" s="6" t="s">
        <v>2988</v>
      </c>
      <c r="C81" s="11" t="s">
        <v>2989</v>
      </c>
      <c r="D81" s="10" t="s">
        <v>1</v>
      </c>
      <c r="F81" s="26"/>
      <c r="G81" s="26"/>
      <c r="H81" s="26"/>
      <c r="I81" s="26" t="s">
        <v>1</v>
      </c>
      <c r="J81" s="26" t="s">
        <v>1</v>
      </c>
      <c r="K81" s="26" t="s">
        <v>1</v>
      </c>
    </row>
    <row r="82" spans="1:11" x14ac:dyDescent="0.25">
      <c r="A82" s="7"/>
      <c r="B82" s="7"/>
      <c r="C82" s="26"/>
      <c r="D82" s="35"/>
      <c r="F82" s="26"/>
      <c r="G82" s="26"/>
      <c r="H82" s="26"/>
      <c r="I82" s="26"/>
    </row>
    <row r="83" spans="1:11" x14ac:dyDescent="0.25">
      <c r="A83" s="28" t="s">
        <v>0</v>
      </c>
      <c r="B83" s="2" t="s">
        <v>6979</v>
      </c>
      <c r="C83" s="26"/>
      <c r="D83" s="26"/>
      <c r="F83" s="26"/>
      <c r="G83" s="26"/>
      <c r="H83" s="26"/>
      <c r="I83" s="26"/>
    </row>
    <row r="84" spans="1:11" x14ac:dyDescent="0.25">
      <c r="A84" s="28" t="s">
        <v>6960</v>
      </c>
      <c r="B84" s="2" t="str">
        <f>CONCATENATE("https://xbrl.cipc.co.za/taxonomy/role/",MID(B85,2,7),"/",B83)</f>
        <v>https://xbrl.cipc.co.za/taxonomy/role/801.100/NotesHyperinflationaryReporting</v>
      </c>
      <c r="C84" s="26"/>
      <c r="D84" s="26"/>
      <c r="F84" s="26"/>
      <c r="G84" s="26"/>
      <c r="H84" s="26"/>
      <c r="I84" s="26"/>
    </row>
    <row r="85" spans="1:11" s="34" customFormat="1" x14ac:dyDescent="0.25">
      <c r="A85" s="28" t="s">
        <v>6961</v>
      </c>
      <c r="B85" s="2" t="s">
        <v>6966</v>
      </c>
      <c r="C85" s="26"/>
      <c r="D85" s="26"/>
      <c r="E85" s="26"/>
      <c r="F85" s="26"/>
      <c r="G85" s="26"/>
      <c r="H85" s="26"/>
      <c r="I85"/>
    </row>
    <row r="86" spans="1:11" s="34" customFormat="1" x14ac:dyDescent="0.25">
      <c r="A86" s="29" t="s">
        <v>4</v>
      </c>
      <c r="B86" s="29" t="s">
        <v>5</v>
      </c>
      <c r="C86" s="29" t="str">
        <f>VLOOKUP(B86,Concepts!$C:$S,13,FALSE)</f>
        <v>label (en)</v>
      </c>
      <c r="D86" s="29" t="s">
        <v>2630</v>
      </c>
      <c r="E86" s="26"/>
      <c r="F86" s="26"/>
      <c r="G86" s="26"/>
      <c r="H86" s="26"/>
      <c r="I86"/>
    </row>
    <row r="87" spans="1:11" s="34" customFormat="1" x14ac:dyDescent="0.25">
      <c r="A87" s="6" t="s">
        <v>37</v>
      </c>
      <c r="B87" s="6" t="s">
        <v>2618</v>
      </c>
      <c r="C87" s="56" t="s">
        <v>9209</v>
      </c>
      <c r="D87" s="10" t="s">
        <v>1</v>
      </c>
      <c r="E87" s="26"/>
      <c r="F87" s="26"/>
      <c r="G87" s="26"/>
      <c r="H87" s="26"/>
      <c r="I87"/>
    </row>
    <row r="88" spans="1:11" s="34" customFormat="1" x14ac:dyDescent="0.25">
      <c r="A88" s="6" t="s">
        <v>37</v>
      </c>
      <c r="B88" s="6" t="s">
        <v>3111</v>
      </c>
      <c r="C88" s="11" t="s">
        <v>3112</v>
      </c>
      <c r="D88" s="10" t="s">
        <v>1</v>
      </c>
      <c r="E88" s="26"/>
      <c r="F88" s="26"/>
      <c r="G88" s="26"/>
      <c r="H88" s="26"/>
      <c r="I88"/>
    </row>
    <row r="89" spans="1:11" s="34" customFormat="1" x14ac:dyDescent="0.25">
      <c r="A89" s="6" t="s">
        <v>37</v>
      </c>
      <c r="B89" s="6" t="s">
        <v>3113</v>
      </c>
      <c r="C89" s="11" t="s">
        <v>3114</v>
      </c>
      <c r="D89" s="10" t="s">
        <v>1</v>
      </c>
      <c r="E89" s="26"/>
      <c r="F89" s="26"/>
      <c r="G89" s="26"/>
      <c r="H89" s="26"/>
      <c r="I89"/>
    </row>
    <row r="90" spans="1:11" s="34" customFormat="1" x14ac:dyDescent="0.25">
      <c r="A90" s="6" t="s">
        <v>37</v>
      </c>
      <c r="B90" s="6" t="s">
        <v>3115</v>
      </c>
      <c r="C90" s="11" t="s">
        <v>3116</v>
      </c>
      <c r="D90" s="10" t="s">
        <v>1</v>
      </c>
      <c r="E90" s="26"/>
      <c r="F90" s="26"/>
      <c r="G90" s="26"/>
      <c r="H90" s="26"/>
      <c r="I90"/>
    </row>
    <row r="91" spans="1:11" s="34" customFormat="1" x14ac:dyDescent="0.25">
      <c r="A91" s="6" t="s">
        <v>37</v>
      </c>
      <c r="B91" s="6" t="s">
        <v>3117</v>
      </c>
      <c r="C91" s="11" t="s">
        <v>3118</v>
      </c>
      <c r="D91" s="10" t="s">
        <v>1</v>
      </c>
      <c r="E91" s="26"/>
      <c r="F91" s="26"/>
      <c r="G91" s="26"/>
      <c r="H91" s="26"/>
      <c r="I91"/>
    </row>
    <row r="92" spans="1:11" s="34" customFormat="1" x14ac:dyDescent="0.25">
      <c r="A92" s="6" t="s">
        <v>37</v>
      </c>
      <c r="B92" s="6" t="s">
        <v>3119</v>
      </c>
      <c r="C92" s="11" t="s">
        <v>3120</v>
      </c>
      <c r="D92" s="10" t="s">
        <v>1</v>
      </c>
      <c r="E92" s="26"/>
      <c r="F92" s="26"/>
      <c r="G92" s="26"/>
      <c r="H92" s="26"/>
      <c r="I92"/>
    </row>
    <row r="93" spans="1:11" x14ac:dyDescent="0.25">
      <c r="A93" s="6" t="s">
        <v>37</v>
      </c>
      <c r="B93" s="6" t="s">
        <v>605</v>
      </c>
      <c r="C93" s="11" t="s">
        <v>606</v>
      </c>
      <c r="D93" s="10" t="s">
        <v>1</v>
      </c>
      <c r="F93" s="26"/>
      <c r="G93" s="26"/>
      <c r="H93" s="26"/>
      <c r="I93" s="26"/>
    </row>
    <row r="94" spans="1:11" x14ac:dyDescent="0.25">
      <c r="A94" s="7"/>
      <c r="B94" s="7"/>
      <c r="C94" s="26"/>
      <c r="D94" s="35"/>
      <c r="F94" s="26"/>
      <c r="G94" s="26"/>
      <c r="H94" s="26"/>
      <c r="I94" s="26"/>
    </row>
    <row r="95" spans="1:11" x14ac:dyDescent="0.25">
      <c r="A95" s="28" t="s">
        <v>0</v>
      </c>
      <c r="B95" s="2" t="s">
        <v>6980</v>
      </c>
      <c r="C95" s="26"/>
      <c r="D95" s="26"/>
      <c r="F95" s="26"/>
      <c r="G95" s="26"/>
      <c r="H95" s="26"/>
      <c r="I95" s="26"/>
    </row>
    <row r="96" spans="1:11" x14ac:dyDescent="0.25">
      <c r="A96" s="28" t="s">
        <v>6960</v>
      </c>
      <c r="B96" s="2" t="str">
        <f>CONCATENATE("https://xbrl.cipc.co.za/taxonomy/role/",MID(B97,2,7),"/",B95)</f>
        <v>https://xbrl.cipc.co.za/taxonomy/role/801.200/NotesBusinessCombinations</v>
      </c>
      <c r="C96" s="26"/>
      <c r="D96" s="26"/>
      <c r="F96" s="26"/>
      <c r="G96" s="26"/>
      <c r="H96" s="26"/>
      <c r="I96" s="26"/>
    </row>
    <row r="97" spans="1:9" s="34" customFormat="1" x14ac:dyDescent="0.25">
      <c r="A97" s="28" t="s">
        <v>6961</v>
      </c>
      <c r="B97" s="2" t="s">
        <v>6967</v>
      </c>
      <c r="C97" s="26"/>
      <c r="D97" s="26"/>
      <c r="E97" s="26"/>
      <c r="F97" s="26"/>
      <c r="G97" s="26"/>
      <c r="H97" s="26"/>
      <c r="I97"/>
    </row>
    <row r="98" spans="1:9" s="34" customFormat="1" x14ac:dyDescent="0.25">
      <c r="A98" s="29" t="s">
        <v>4</v>
      </c>
      <c r="B98" s="29" t="s">
        <v>5</v>
      </c>
      <c r="C98" s="29" t="str">
        <f>VLOOKUP(B98,Concepts!$C:$S,13,FALSE)</f>
        <v>label (en)</v>
      </c>
      <c r="D98" s="29" t="s">
        <v>2630</v>
      </c>
      <c r="E98" s="26"/>
      <c r="F98" s="26"/>
      <c r="G98"/>
      <c r="H98"/>
      <c r="I98"/>
    </row>
    <row r="99" spans="1:9" s="34" customFormat="1" x14ac:dyDescent="0.25">
      <c r="A99" s="6" t="s">
        <v>37</v>
      </c>
      <c r="B99" s="6" t="s">
        <v>218</v>
      </c>
      <c r="C99" s="10" t="s">
        <v>2202</v>
      </c>
      <c r="D99" s="10" t="s">
        <v>1</v>
      </c>
      <c r="E99" s="26"/>
      <c r="F99" s="26"/>
      <c r="G99"/>
      <c r="H99"/>
      <c r="I99"/>
    </row>
    <row r="100" spans="1:9" s="34" customFormat="1" x14ac:dyDescent="0.25">
      <c r="A100" s="6" t="s">
        <v>37</v>
      </c>
      <c r="B100" s="6" t="s">
        <v>3121</v>
      </c>
      <c r="C100" s="11" t="s">
        <v>3122</v>
      </c>
      <c r="D100" s="10" t="s">
        <v>1</v>
      </c>
      <c r="E100" s="26"/>
      <c r="F100" s="26"/>
      <c r="G100"/>
      <c r="H100"/>
      <c r="I100"/>
    </row>
    <row r="101" spans="1:9" s="34" customFormat="1" x14ac:dyDescent="0.25">
      <c r="A101" s="6" t="s">
        <v>37</v>
      </c>
      <c r="B101" s="6" t="s">
        <v>3123</v>
      </c>
      <c r="C101" s="11" t="s">
        <v>3124</v>
      </c>
      <c r="D101" s="10" t="s">
        <v>1</v>
      </c>
      <c r="E101" s="26"/>
      <c r="F101" s="26"/>
      <c r="G101"/>
      <c r="H101"/>
      <c r="I101"/>
    </row>
    <row r="102" spans="1:9" s="34" customFormat="1" x14ac:dyDescent="0.25">
      <c r="A102" s="6" t="s">
        <v>37</v>
      </c>
      <c r="B102" s="6" t="s">
        <v>3125</v>
      </c>
      <c r="C102" s="11" t="s">
        <v>3126</v>
      </c>
      <c r="D102" s="10" t="s">
        <v>1</v>
      </c>
      <c r="E102" s="26"/>
      <c r="F102" s="26"/>
      <c r="G102"/>
      <c r="H102"/>
      <c r="I102"/>
    </row>
    <row r="103" spans="1:9" s="34" customFormat="1" x14ac:dyDescent="0.25">
      <c r="A103" s="6" t="s">
        <v>37</v>
      </c>
      <c r="B103" s="6" t="s">
        <v>3127</v>
      </c>
      <c r="C103" s="11" t="s">
        <v>3128</v>
      </c>
      <c r="D103" s="10" t="s">
        <v>1</v>
      </c>
      <c r="E103" s="26"/>
      <c r="F103" s="26"/>
      <c r="G103"/>
      <c r="H103"/>
      <c r="I103"/>
    </row>
    <row r="104" spans="1:9" s="34" customFormat="1" x14ac:dyDescent="0.25">
      <c r="A104" s="6" t="s">
        <v>37</v>
      </c>
      <c r="B104" s="6" t="s">
        <v>3129</v>
      </c>
      <c r="C104" s="11" t="s">
        <v>3130</v>
      </c>
      <c r="D104" s="10" t="s">
        <v>1</v>
      </c>
      <c r="E104" s="26"/>
      <c r="F104" s="26"/>
      <c r="G104"/>
      <c r="H104"/>
      <c r="I104"/>
    </row>
    <row r="105" spans="1:9" s="34" customFormat="1" x14ac:dyDescent="0.25">
      <c r="A105" s="6" t="s">
        <v>37</v>
      </c>
      <c r="B105" s="6" t="s">
        <v>3131</v>
      </c>
      <c r="C105" s="17" t="s">
        <v>3132</v>
      </c>
      <c r="D105" s="10" t="s">
        <v>1</v>
      </c>
      <c r="E105" s="26"/>
      <c r="F105" s="26"/>
      <c r="G105"/>
      <c r="H105"/>
      <c r="I105"/>
    </row>
    <row r="106" spans="1:9" s="34" customFormat="1" x14ac:dyDescent="0.25">
      <c r="A106" s="6" t="s">
        <v>37</v>
      </c>
      <c r="B106" s="6" t="s">
        <v>3133</v>
      </c>
      <c r="C106" s="18" t="s">
        <v>3134</v>
      </c>
      <c r="D106" s="10" t="s">
        <v>1</v>
      </c>
      <c r="E106" s="26"/>
      <c r="F106" s="26"/>
      <c r="G106"/>
      <c r="H106"/>
      <c r="I106"/>
    </row>
    <row r="107" spans="1:9" s="34" customFormat="1" x14ac:dyDescent="0.25">
      <c r="A107" s="6" t="s">
        <v>37</v>
      </c>
      <c r="B107" s="6" t="s">
        <v>3135</v>
      </c>
      <c r="C107" s="19" t="s">
        <v>3136</v>
      </c>
      <c r="D107" s="10" t="s">
        <v>1</v>
      </c>
      <c r="E107" s="26"/>
      <c r="F107" s="26"/>
      <c r="G107"/>
      <c r="H107"/>
      <c r="I107"/>
    </row>
    <row r="108" spans="1:9" s="34" customFormat="1" x14ac:dyDescent="0.25">
      <c r="A108" s="6" t="s">
        <v>37</v>
      </c>
      <c r="B108" s="6" t="s">
        <v>3137</v>
      </c>
      <c r="C108" s="20" t="s">
        <v>3138</v>
      </c>
      <c r="D108" s="10" t="s">
        <v>1</v>
      </c>
      <c r="E108" s="26"/>
      <c r="F108" s="26"/>
      <c r="G108"/>
      <c r="H108"/>
      <c r="I108"/>
    </row>
    <row r="109" spans="1:9" s="34" customFormat="1" x14ac:dyDescent="0.25">
      <c r="A109" s="6" t="s">
        <v>37</v>
      </c>
      <c r="B109" s="6" t="s">
        <v>3139</v>
      </c>
      <c r="C109" s="21" t="s">
        <v>3140</v>
      </c>
      <c r="D109" s="10" t="s">
        <v>1</v>
      </c>
      <c r="E109" s="26"/>
      <c r="F109" s="26"/>
      <c r="G109"/>
      <c r="H109"/>
      <c r="I109"/>
    </row>
    <row r="110" spans="1:9" s="34" customFormat="1" x14ac:dyDescent="0.25">
      <c r="A110" s="6" t="s">
        <v>37</v>
      </c>
      <c r="B110" s="6" t="s">
        <v>3141</v>
      </c>
      <c r="C110" s="33" t="s">
        <v>3142</v>
      </c>
      <c r="D110" s="10" t="s">
        <v>1</v>
      </c>
      <c r="E110" s="26"/>
      <c r="F110" s="26"/>
      <c r="G110"/>
      <c r="H110"/>
      <c r="I110"/>
    </row>
    <row r="111" spans="1:9" s="34" customFormat="1" x14ac:dyDescent="0.25">
      <c r="A111" s="6" t="s">
        <v>37</v>
      </c>
      <c r="B111" s="6" t="s">
        <v>3143</v>
      </c>
      <c r="C111" s="18" t="s">
        <v>3144</v>
      </c>
      <c r="D111" s="10" t="s">
        <v>1</v>
      </c>
      <c r="E111" s="26"/>
      <c r="F111" s="26"/>
      <c r="G111"/>
      <c r="H111"/>
      <c r="I111"/>
    </row>
    <row r="112" spans="1:9" s="34" customFormat="1" x14ac:dyDescent="0.25">
      <c r="A112" s="6" t="s">
        <v>37</v>
      </c>
      <c r="B112" s="6" t="s">
        <v>3145</v>
      </c>
      <c r="C112" s="19" t="s">
        <v>3146</v>
      </c>
      <c r="D112" s="10" t="s">
        <v>1</v>
      </c>
      <c r="E112" s="26"/>
      <c r="F112" s="26"/>
      <c r="G112"/>
      <c r="H112"/>
      <c r="I112"/>
    </row>
    <row r="113" spans="1:9" s="34" customFormat="1" x14ac:dyDescent="0.25">
      <c r="A113" s="6" t="s">
        <v>37</v>
      </c>
      <c r="B113" s="6" t="s">
        <v>3147</v>
      </c>
      <c r="C113" s="19" t="s">
        <v>3148</v>
      </c>
      <c r="D113" s="10" t="s">
        <v>1</v>
      </c>
      <c r="E113" s="26"/>
      <c r="F113" s="26"/>
      <c r="G113"/>
      <c r="H113"/>
      <c r="I113"/>
    </row>
    <row r="114" spans="1:9" s="34" customFormat="1" x14ac:dyDescent="0.25">
      <c r="A114" s="6" t="s">
        <v>37</v>
      </c>
      <c r="B114" s="6" t="s">
        <v>3149</v>
      </c>
      <c r="C114" s="19" t="s">
        <v>3150</v>
      </c>
      <c r="D114" s="10" t="s">
        <v>1</v>
      </c>
      <c r="E114" s="26"/>
      <c r="F114" s="26"/>
      <c r="G114"/>
      <c r="H114"/>
      <c r="I114"/>
    </row>
    <row r="115" spans="1:9" s="34" customFormat="1" x14ac:dyDescent="0.25">
      <c r="A115" s="6" t="s">
        <v>37</v>
      </c>
      <c r="B115" s="6" t="s">
        <v>3151</v>
      </c>
      <c r="C115" s="19" t="s">
        <v>3152</v>
      </c>
      <c r="D115" s="10" t="s">
        <v>1</v>
      </c>
      <c r="E115" s="26"/>
      <c r="F115" s="26"/>
      <c r="G115"/>
      <c r="H115"/>
      <c r="I115"/>
    </row>
    <row r="116" spans="1:9" s="34" customFormat="1" x14ac:dyDescent="0.25">
      <c r="A116" s="6" t="s">
        <v>37</v>
      </c>
      <c r="B116" s="6" t="s">
        <v>3153</v>
      </c>
      <c r="C116" s="19" t="s">
        <v>3154</v>
      </c>
      <c r="D116" s="10" t="s">
        <v>1</v>
      </c>
      <c r="E116" s="26"/>
      <c r="F116" s="26"/>
      <c r="G116"/>
      <c r="H116"/>
      <c r="I116"/>
    </row>
    <row r="117" spans="1:9" s="34" customFormat="1" x14ac:dyDescent="0.25">
      <c r="A117" s="6" t="s">
        <v>37</v>
      </c>
      <c r="B117" s="6" t="s">
        <v>3155</v>
      </c>
      <c r="C117" s="19" t="s">
        <v>3156</v>
      </c>
      <c r="D117" s="10" t="s">
        <v>1</v>
      </c>
      <c r="E117" s="26"/>
      <c r="F117" s="26"/>
      <c r="G117"/>
      <c r="H117"/>
      <c r="I117"/>
    </row>
    <row r="118" spans="1:9" s="34" customFormat="1" x14ac:dyDescent="0.25">
      <c r="A118" s="6" t="s">
        <v>37</v>
      </c>
      <c r="B118" s="6" t="s">
        <v>3157</v>
      </c>
      <c r="C118" s="19" t="s">
        <v>3158</v>
      </c>
      <c r="D118" s="10" t="s">
        <v>1</v>
      </c>
      <c r="E118" s="26"/>
      <c r="F118" s="26"/>
      <c r="G118"/>
      <c r="H118"/>
      <c r="I118"/>
    </row>
    <row r="119" spans="1:9" s="34" customFormat="1" x14ac:dyDescent="0.25">
      <c r="A119" s="6" t="s">
        <v>37</v>
      </c>
      <c r="B119" s="6" t="s">
        <v>3159</v>
      </c>
      <c r="C119" s="20" t="s">
        <v>3160</v>
      </c>
      <c r="D119" s="10" t="s">
        <v>1</v>
      </c>
      <c r="E119" s="26"/>
      <c r="F119" s="26"/>
      <c r="G119"/>
      <c r="H119"/>
      <c r="I119"/>
    </row>
    <row r="120" spans="1:9" s="34" customFormat="1" x14ac:dyDescent="0.25">
      <c r="A120" s="6" t="s">
        <v>37</v>
      </c>
      <c r="B120" s="6" t="s">
        <v>3161</v>
      </c>
      <c r="C120" s="20" t="s">
        <v>3162</v>
      </c>
      <c r="D120" s="10" t="s">
        <v>1</v>
      </c>
      <c r="E120" s="26"/>
      <c r="F120" s="26"/>
      <c r="G120"/>
      <c r="H120"/>
      <c r="I120"/>
    </row>
    <row r="121" spans="1:9" s="34" customFormat="1" x14ac:dyDescent="0.25">
      <c r="A121" s="6" t="s">
        <v>37</v>
      </c>
      <c r="B121" s="6" t="s">
        <v>3163</v>
      </c>
      <c r="C121" s="20" t="s">
        <v>3164</v>
      </c>
      <c r="D121" s="10" t="s">
        <v>1</v>
      </c>
      <c r="E121" s="26"/>
      <c r="F121" s="26"/>
      <c r="G121"/>
      <c r="H121"/>
      <c r="I121"/>
    </row>
    <row r="122" spans="1:9" s="34" customFormat="1" x14ac:dyDescent="0.25">
      <c r="A122" s="6" t="s">
        <v>37</v>
      </c>
      <c r="B122" s="6" t="s">
        <v>3165</v>
      </c>
      <c r="C122" s="20" t="s">
        <v>3166</v>
      </c>
      <c r="D122" s="10" t="s">
        <v>1</v>
      </c>
      <c r="E122" s="26"/>
      <c r="F122" s="26"/>
      <c r="G122"/>
      <c r="H122"/>
      <c r="I122"/>
    </row>
    <row r="123" spans="1:9" s="34" customFormat="1" x14ac:dyDescent="0.25">
      <c r="A123" s="6" t="s">
        <v>37</v>
      </c>
      <c r="B123" s="6" t="s">
        <v>3167</v>
      </c>
      <c r="C123" s="21" t="s">
        <v>3168</v>
      </c>
      <c r="D123" s="10" t="s">
        <v>1</v>
      </c>
      <c r="E123" s="26"/>
      <c r="F123" s="26"/>
      <c r="G123"/>
      <c r="H123"/>
      <c r="I123"/>
    </row>
    <row r="124" spans="1:9" s="58" customFormat="1" x14ac:dyDescent="0.25">
      <c r="A124" s="6" t="s">
        <v>37</v>
      </c>
      <c r="B124" s="6" t="s">
        <v>3169</v>
      </c>
      <c r="C124" s="21" t="s">
        <v>3170</v>
      </c>
      <c r="D124" s="10" t="s">
        <v>1</v>
      </c>
      <c r="E124" s="26"/>
      <c r="F124" s="26"/>
      <c r="G124"/>
      <c r="H124"/>
      <c r="I124"/>
    </row>
    <row r="125" spans="1:9" s="58" customFormat="1" x14ac:dyDescent="0.25">
      <c r="A125" s="6" t="s">
        <v>37</v>
      </c>
      <c r="B125" s="6" t="s">
        <v>3171</v>
      </c>
      <c r="C125" s="20" t="s">
        <v>3172</v>
      </c>
      <c r="D125" s="10" t="s">
        <v>1</v>
      </c>
      <c r="E125" s="26"/>
      <c r="F125" s="26"/>
      <c r="G125"/>
      <c r="H125"/>
      <c r="I125"/>
    </row>
    <row r="126" spans="1:9" s="34" customFormat="1" x14ac:dyDescent="0.25">
      <c r="A126" s="56" t="s">
        <v>37</v>
      </c>
      <c r="B126" s="57" t="s">
        <v>7097</v>
      </c>
      <c r="C126" s="64" t="s">
        <v>7849</v>
      </c>
      <c r="D126" s="10" t="s">
        <v>1</v>
      </c>
      <c r="E126" s="26"/>
      <c r="F126" s="26"/>
      <c r="G126"/>
      <c r="H126"/>
      <c r="I126"/>
    </row>
    <row r="127" spans="1:9" s="34" customFormat="1" x14ac:dyDescent="0.25">
      <c r="A127" s="56" t="s">
        <v>37</v>
      </c>
      <c r="B127" s="57" t="s">
        <v>7098</v>
      </c>
      <c r="C127" s="64" t="s">
        <v>7850</v>
      </c>
      <c r="D127" s="10" t="s">
        <v>1</v>
      </c>
      <c r="E127" s="26"/>
      <c r="F127" s="26"/>
      <c r="G127"/>
      <c r="H127"/>
      <c r="I127"/>
    </row>
    <row r="128" spans="1:9" s="34" customFormat="1" x14ac:dyDescent="0.25">
      <c r="A128" s="6" t="s">
        <v>37</v>
      </c>
      <c r="B128" s="6" t="s">
        <v>3173</v>
      </c>
      <c r="C128" s="19" t="s">
        <v>3174</v>
      </c>
      <c r="D128" s="10" t="s">
        <v>1</v>
      </c>
      <c r="E128" s="26"/>
      <c r="F128" s="26"/>
      <c r="G128"/>
      <c r="H128"/>
      <c r="I128"/>
    </row>
    <row r="129" spans="1:9" s="34" customFormat="1" x14ac:dyDescent="0.25">
      <c r="A129" s="6" t="s">
        <v>37</v>
      </c>
      <c r="B129" s="6" t="s">
        <v>3175</v>
      </c>
      <c r="C129" s="19" t="s">
        <v>3176</v>
      </c>
      <c r="D129" s="10" t="s">
        <v>1</v>
      </c>
      <c r="E129" s="26"/>
      <c r="F129" s="26"/>
      <c r="G129"/>
      <c r="H129"/>
      <c r="I129"/>
    </row>
    <row r="130" spans="1:9" s="34" customFormat="1" x14ac:dyDescent="0.25">
      <c r="A130" s="6" t="s">
        <v>37</v>
      </c>
      <c r="B130" s="6" t="s">
        <v>3177</v>
      </c>
      <c r="C130" s="19" t="s">
        <v>3178</v>
      </c>
      <c r="D130" s="10" t="s">
        <v>1</v>
      </c>
      <c r="E130" s="26"/>
      <c r="F130" s="26"/>
      <c r="G130"/>
      <c r="H130"/>
      <c r="I130"/>
    </row>
    <row r="131" spans="1:9" s="34" customFormat="1" x14ac:dyDescent="0.25">
      <c r="A131" s="6" t="s">
        <v>37</v>
      </c>
      <c r="B131" s="6" t="s">
        <v>3179</v>
      </c>
      <c r="C131" s="19" t="s">
        <v>3180</v>
      </c>
      <c r="D131" s="10" t="s">
        <v>1</v>
      </c>
      <c r="E131" s="26"/>
      <c r="F131" s="26"/>
      <c r="G131"/>
      <c r="H131"/>
      <c r="I131"/>
    </row>
    <row r="132" spans="1:9" s="34" customFormat="1" x14ac:dyDescent="0.25">
      <c r="A132" s="6" t="s">
        <v>37</v>
      </c>
      <c r="B132" s="6" t="s">
        <v>3181</v>
      </c>
      <c r="C132" s="19" t="s">
        <v>3182</v>
      </c>
      <c r="D132" s="10" t="s">
        <v>1</v>
      </c>
      <c r="E132" s="26"/>
      <c r="F132" s="26"/>
      <c r="G132"/>
      <c r="H132"/>
      <c r="I132"/>
    </row>
    <row r="133" spans="1:9" s="34" customFormat="1" x14ac:dyDescent="0.25">
      <c r="A133" s="6" t="s">
        <v>37</v>
      </c>
      <c r="B133" s="6" t="s">
        <v>3183</v>
      </c>
      <c r="C133" s="19" t="s">
        <v>3184</v>
      </c>
      <c r="D133" s="10" t="s">
        <v>1</v>
      </c>
      <c r="E133" s="26"/>
      <c r="F133" s="26"/>
      <c r="G133"/>
      <c r="H133"/>
      <c r="I133"/>
    </row>
    <row r="134" spans="1:9" s="34" customFormat="1" x14ac:dyDescent="0.25">
      <c r="A134" s="6" t="s">
        <v>37</v>
      </c>
      <c r="B134" s="6" t="s">
        <v>3185</v>
      </c>
      <c r="C134" s="20" t="s">
        <v>3186</v>
      </c>
      <c r="D134" s="10" t="s">
        <v>1</v>
      </c>
      <c r="E134" s="26"/>
      <c r="F134" s="26"/>
      <c r="G134"/>
      <c r="H134"/>
      <c r="I134"/>
    </row>
    <row r="135" spans="1:9" s="34" customFormat="1" x14ac:dyDescent="0.25">
      <c r="A135" s="6" t="s">
        <v>37</v>
      </c>
      <c r="B135" s="6" t="s">
        <v>3187</v>
      </c>
      <c r="C135" s="20" t="s">
        <v>3188</v>
      </c>
      <c r="D135" s="10" t="s">
        <v>1</v>
      </c>
      <c r="E135" s="26"/>
      <c r="F135" s="26"/>
      <c r="G135"/>
      <c r="H135"/>
      <c r="I135"/>
    </row>
    <row r="136" spans="1:9" s="34" customFormat="1" x14ac:dyDescent="0.25">
      <c r="A136" s="6" t="s">
        <v>37</v>
      </c>
      <c r="B136" s="6" t="s">
        <v>3189</v>
      </c>
      <c r="C136" s="20" t="s">
        <v>3190</v>
      </c>
      <c r="D136" s="10" t="s">
        <v>1</v>
      </c>
      <c r="E136" s="26"/>
      <c r="F136" s="26"/>
      <c r="G136"/>
      <c r="H136"/>
      <c r="I136"/>
    </row>
    <row r="137" spans="1:9" s="34" customFormat="1" x14ac:dyDescent="0.25">
      <c r="A137" s="6" t="s">
        <v>37</v>
      </c>
      <c r="B137" s="6" t="s">
        <v>3191</v>
      </c>
      <c r="C137" s="20" t="s">
        <v>3192</v>
      </c>
      <c r="D137" s="10" t="s">
        <v>1</v>
      </c>
      <c r="E137" s="26"/>
      <c r="F137" s="26"/>
      <c r="G137"/>
      <c r="H137"/>
      <c r="I137"/>
    </row>
    <row r="138" spans="1:9" s="34" customFormat="1" x14ac:dyDescent="0.25">
      <c r="A138" s="6" t="s">
        <v>37</v>
      </c>
      <c r="B138" s="6" t="s">
        <v>3193</v>
      </c>
      <c r="C138" s="21" t="s">
        <v>3194</v>
      </c>
      <c r="D138" s="10" t="s">
        <v>1</v>
      </c>
      <c r="E138" s="26"/>
      <c r="F138" s="26"/>
      <c r="G138"/>
      <c r="H138"/>
      <c r="I138"/>
    </row>
    <row r="139" spans="1:9" s="34" customFormat="1" x14ac:dyDescent="0.25">
      <c r="A139" s="6" t="s">
        <v>37</v>
      </c>
      <c r="B139" s="6" t="s">
        <v>3195</v>
      </c>
      <c r="C139" s="21" t="s">
        <v>3196</v>
      </c>
      <c r="D139" s="10" t="s">
        <v>1</v>
      </c>
      <c r="E139" s="26"/>
      <c r="F139" s="26"/>
      <c r="G139"/>
      <c r="H139"/>
      <c r="I139"/>
    </row>
    <row r="140" spans="1:9" s="34" customFormat="1" x14ac:dyDescent="0.25">
      <c r="A140" s="6" t="s">
        <v>37</v>
      </c>
      <c r="B140" s="6" t="s">
        <v>3197</v>
      </c>
      <c r="C140" s="20" t="s">
        <v>3198</v>
      </c>
      <c r="D140" s="10" t="s">
        <v>1</v>
      </c>
      <c r="E140" s="26"/>
      <c r="F140" s="26"/>
      <c r="G140"/>
      <c r="H140"/>
      <c r="I140"/>
    </row>
    <row r="141" spans="1:9" s="34" customFormat="1" x14ac:dyDescent="0.25">
      <c r="A141" s="6" t="s">
        <v>37</v>
      </c>
      <c r="B141" s="6" t="s">
        <v>3199</v>
      </c>
      <c r="C141" s="20" t="s">
        <v>3200</v>
      </c>
      <c r="D141" s="10" t="s">
        <v>1</v>
      </c>
      <c r="E141" s="26"/>
      <c r="F141" s="26"/>
      <c r="G141"/>
      <c r="H141"/>
      <c r="I141"/>
    </row>
    <row r="142" spans="1:9" s="34" customFormat="1" x14ac:dyDescent="0.25">
      <c r="A142" s="6" t="s">
        <v>37</v>
      </c>
      <c r="B142" s="6" t="s">
        <v>3201</v>
      </c>
      <c r="C142" s="20" t="s">
        <v>3202</v>
      </c>
      <c r="D142" s="10" t="s">
        <v>1</v>
      </c>
      <c r="E142" s="26"/>
      <c r="F142" s="26"/>
      <c r="G142"/>
      <c r="H142"/>
      <c r="I142"/>
    </row>
    <row r="143" spans="1:9" s="34" customFormat="1" x14ac:dyDescent="0.25">
      <c r="A143" s="6" t="s">
        <v>37</v>
      </c>
      <c r="B143" s="6" t="s">
        <v>3203</v>
      </c>
      <c r="C143" s="19" t="s">
        <v>3204</v>
      </c>
      <c r="D143" s="10" t="s">
        <v>1</v>
      </c>
      <c r="E143" s="26"/>
      <c r="F143" s="26"/>
      <c r="G143"/>
      <c r="H143"/>
      <c r="I143"/>
    </row>
    <row r="144" spans="1:9" s="34" customFormat="1" x14ac:dyDescent="0.25">
      <c r="A144" s="6" t="s">
        <v>37</v>
      </c>
      <c r="B144" s="6" t="s">
        <v>3205</v>
      </c>
      <c r="C144" s="20" t="s">
        <v>3206</v>
      </c>
      <c r="D144" s="10" t="s">
        <v>1</v>
      </c>
      <c r="E144" s="26"/>
      <c r="F144" s="26"/>
      <c r="G144"/>
      <c r="H144"/>
      <c r="I144"/>
    </row>
    <row r="145" spans="1:9" s="34" customFormat="1" x14ac:dyDescent="0.25">
      <c r="A145" s="6" t="s">
        <v>37</v>
      </c>
      <c r="B145" s="6" t="s">
        <v>3207</v>
      </c>
      <c r="C145" s="20" t="s">
        <v>3208</v>
      </c>
      <c r="D145" s="10" t="s">
        <v>1</v>
      </c>
      <c r="E145" s="26"/>
      <c r="F145" s="26"/>
      <c r="G145"/>
      <c r="H145"/>
      <c r="I145"/>
    </row>
    <row r="146" spans="1:9" s="34" customFormat="1" x14ac:dyDescent="0.25">
      <c r="A146" s="6" t="s">
        <v>37</v>
      </c>
      <c r="B146" s="6" t="s">
        <v>3209</v>
      </c>
      <c r="C146" s="20" t="s">
        <v>3210</v>
      </c>
      <c r="D146" s="10" t="s">
        <v>1</v>
      </c>
      <c r="E146" s="26"/>
      <c r="F146" s="26"/>
      <c r="G146"/>
      <c r="H146"/>
      <c r="I146"/>
    </row>
    <row r="147" spans="1:9" s="34" customFormat="1" x14ac:dyDescent="0.25">
      <c r="A147" s="6" t="s">
        <v>37</v>
      </c>
      <c r="B147" s="6" t="s">
        <v>3211</v>
      </c>
      <c r="C147" s="20" t="s">
        <v>3212</v>
      </c>
      <c r="D147" s="10" t="s">
        <v>1</v>
      </c>
      <c r="E147" s="26"/>
      <c r="F147" s="26"/>
      <c r="G147"/>
      <c r="H147"/>
      <c r="I147"/>
    </row>
    <row r="148" spans="1:9" s="34" customFormat="1" x14ac:dyDescent="0.25">
      <c r="A148" s="6" t="s">
        <v>37</v>
      </c>
      <c r="B148" s="6" t="s">
        <v>3213</v>
      </c>
      <c r="C148" s="20" t="s">
        <v>3214</v>
      </c>
      <c r="D148" s="10" t="s">
        <v>1</v>
      </c>
      <c r="E148" s="26"/>
      <c r="F148" s="26"/>
      <c r="G148"/>
      <c r="H148"/>
      <c r="I148"/>
    </row>
    <row r="149" spans="1:9" s="34" customFormat="1" x14ac:dyDescent="0.25">
      <c r="A149" s="6" t="s">
        <v>37</v>
      </c>
      <c r="B149" s="6" t="s">
        <v>3215</v>
      </c>
      <c r="C149" s="20" t="s">
        <v>3216</v>
      </c>
      <c r="D149" s="10" t="s">
        <v>1</v>
      </c>
      <c r="E149" s="26"/>
      <c r="F149" s="26"/>
      <c r="G149"/>
      <c r="H149"/>
      <c r="I149"/>
    </row>
    <row r="150" spans="1:9" s="34" customFormat="1" x14ac:dyDescent="0.25">
      <c r="A150" s="6" t="s">
        <v>37</v>
      </c>
      <c r="B150" s="6" t="s">
        <v>3217</v>
      </c>
      <c r="C150" s="20" t="s">
        <v>3218</v>
      </c>
      <c r="D150" s="10" t="s">
        <v>1</v>
      </c>
      <c r="E150" s="26"/>
      <c r="F150" s="26"/>
      <c r="G150"/>
      <c r="H150"/>
      <c r="I150"/>
    </row>
    <row r="151" spans="1:9" s="34" customFormat="1" x14ac:dyDescent="0.25">
      <c r="A151" s="6" t="s">
        <v>37</v>
      </c>
      <c r="B151" s="6" t="s">
        <v>3219</v>
      </c>
      <c r="C151" s="20" t="s">
        <v>3220</v>
      </c>
      <c r="D151" s="10" t="s">
        <v>1</v>
      </c>
      <c r="E151" s="26"/>
      <c r="F151" s="26"/>
      <c r="G151"/>
      <c r="H151"/>
      <c r="I151"/>
    </row>
    <row r="152" spans="1:9" s="34" customFormat="1" x14ac:dyDescent="0.25">
      <c r="A152" s="6" t="s">
        <v>37</v>
      </c>
      <c r="B152" s="6" t="s">
        <v>3221</v>
      </c>
      <c r="C152" s="20" t="s">
        <v>3222</v>
      </c>
      <c r="D152" s="10" t="s">
        <v>1</v>
      </c>
      <c r="E152" s="26"/>
      <c r="F152" s="26"/>
      <c r="G152"/>
      <c r="H152"/>
      <c r="I152"/>
    </row>
    <row r="153" spans="1:9" s="34" customFormat="1" x14ac:dyDescent="0.25">
      <c r="A153" s="6" t="s">
        <v>37</v>
      </c>
      <c r="B153" s="6" t="s">
        <v>3223</v>
      </c>
      <c r="C153" s="20" t="s">
        <v>3224</v>
      </c>
      <c r="D153" s="10" t="s">
        <v>1</v>
      </c>
      <c r="E153" s="26"/>
      <c r="F153" s="26"/>
      <c r="G153"/>
      <c r="H153"/>
      <c r="I153"/>
    </row>
    <row r="154" spans="1:9" s="34" customFormat="1" x14ac:dyDescent="0.25">
      <c r="A154" s="6" t="s">
        <v>37</v>
      </c>
      <c r="B154" s="6" t="s">
        <v>3225</v>
      </c>
      <c r="C154" s="19" t="s">
        <v>3226</v>
      </c>
      <c r="D154" s="10" t="s">
        <v>1</v>
      </c>
      <c r="E154" s="26"/>
      <c r="F154" s="26"/>
      <c r="G154"/>
      <c r="H154"/>
      <c r="I154"/>
    </row>
    <row r="155" spans="1:9" s="34" customFormat="1" x14ac:dyDescent="0.25">
      <c r="A155" s="6" t="s">
        <v>37</v>
      </c>
      <c r="B155" s="6" t="s">
        <v>3227</v>
      </c>
      <c r="C155" s="19" t="s">
        <v>3228</v>
      </c>
      <c r="D155" s="10" t="s">
        <v>1</v>
      </c>
      <c r="E155" s="26"/>
      <c r="F155" s="26"/>
      <c r="G155"/>
      <c r="H155"/>
      <c r="I155"/>
    </row>
    <row r="156" spans="1:9" s="34" customFormat="1" x14ac:dyDescent="0.25">
      <c r="A156" s="6" t="s">
        <v>37</v>
      </c>
      <c r="B156" s="6" t="s">
        <v>3229</v>
      </c>
      <c r="C156" s="19" t="s">
        <v>3230</v>
      </c>
      <c r="D156" s="10" t="s">
        <v>1</v>
      </c>
      <c r="E156" s="26"/>
      <c r="F156" s="26"/>
      <c r="G156"/>
      <c r="H156"/>
      <c r="I156"/>
    </row>
    <row r="157" spans="1:9" s="34" customFormat="1" x14ac:dyDescent="0.25">
      <c r="A157" s="6" t="s">
        <v>37</v>
      </c>
      <c r="B157" s="6" t="s">
        <v>3231</v>
      </c>
      <c r="C157" s="19" t="s">
        <v>3232</v>
      </c>
      <c r="D157" s="10" t="s">
        <v>1</v>
      </c>
      <c r="E157" s="26"/>
      <c r="F157" s="26"/>
      <c r="G157"/>
      <c r="H157"/>
      <c r="I157"/>
    </row>
    <row r="158" spans="1:9" s="34" customFormat="1" x14ac:dyDescent="0.25">
      <c r="A158" s="6" t="s">
        <v>37</v>
      </c>
      <c r="B158" s="6" t="s">
        <v>3233</v>
      </c>
      <c r="C158" s="19" t="s">
        <v>3234</v>
      </c>
      <c r="D158" s="10" t="s">
        <v>1</v>
      </c>
      <c r="E158" s="26"/>
      <c r="F158" s="26"/>
      <c r="G158"/>
      <c r="H158"/>
      <c r="I158"/>
    </row>
    <row r="159" spans="1:9" s="34" customFormat="1" x14ac:dyDescent="0.25">
      <c r="A159" s="6" t="s">
        <v>37</v>
      </c>
      <c r="B159" s="6" t="s">
        <v>3235</v>
      </c>
      <c r="C159" s="19" t="s">
        <v>3236</v>
      </c>
      <c r="D159" s="10" t="s">
        <v>1</v>
      </c>
      <c r="E159" s="26"/>
      <c r="F159" s="26"/>
      <c r="G159"/>
      <c r="H159"/>
      <c r="I159"/>
    </row>
    <row r="160" spans="1:9" s="34" customFormat="1" x14ac:dyDescent="0.25">
      <c r="A160" s="6" t="s">
        <v>37</v>
      </c>
      <c r="B160" s="6" t="s">
        <v>3237</v>
      </c>
      <c r="C160" s="19" t="s">
        <v>3238</v>
      </c>
      <c r="D160" s="10" t="s">
        <v>1</v>
      </c>
      <c r="E160" s="26"/>
      <c r="F160" s="26"/>
      <c r="G160"/>
      <c r="H160"/>
      <c r="I160"/>
    </row>
    <row r="161" spans="1:9" s="34" customFormat="1" x14ac:dyDescent="0.25">
      <c r="A161" s="6" t="s">
        <v>37</v>
      </c>
      <c r="B161" s="6" t="s">
        <v>3239</v>
      </c>
      <c r="C161" s="19" t="s">
        <v>3240</v>
      </c>
      <c r="D161" s="10" t="s">
        <v>1</v>
      </c>
      <c r="E161" s="26"/>
      <c r="F161" s="26"/>
      <c r="G161"/>
      <c r="H161"/>
      <c r="I161"/>
    </row>
    <row r="162" spans="1:9" s="34" customFormat="1" x14ac:dyDescent="0.25">
      <c r="A162" s="6" t="s">
        <v>37</v>
      </c>
      <c r="B162" s="6" t="s">
        <v>3241</v>
      </c>
      <c r="C162" s="19" t="s">
        <v>3242</v>
      </c>
      <c r="D162" s="10" t="s">
        <v>1</v>
      </c>
      <c r="E162" s="26"/>
      <c r="F162" s="26"/>
      <c r="G162"/>
      <c r="H162"/>
      <c r="I162"/>
    </row>
    <row r="163" spans="1:9" s="34" customFormat="1" x14ac:dyDescent="0.25">
      <c r="A163" s="6" t="s">
        <v>37</v>
      </c>
      <c r="B163" s="6" t="s">
        <v>3243</v>
      </c>
      <c r="C163" s="19" t="s">
        <v>3244</v>
      </c>
      <c r="D163" s="10" t="s">
        <v>1</v>
      </c>
      <c r="E163" s="26"/>
      <c r="F163" s="26"/>
      <c r="G163"/>
      <c r="H163"/>
      <c r="I163"/>
    </row>
    <row r="164" spans="1:9" s="34" customFormat="1" x14ac:dyDescent="0.25">
      <c r="A164" s="6" t="s">
        <v>37</v>
      </c>
      <c r="B164" s="6" t="s">
        <v>3245</v>
      </c>
      <c r="C164" s="19" t="s">
        <v>3246</v>
      </c>
      <c r="D164" s="10" t="s">
        <v>1</v>
      </c>
      <c r="E164" s="26"/>
      <c r="F164" s="26"/>
      <c r="G164"/>
      <c r="H164"/>
      <c r="I164"/>
    </row>
    <row r="165" spans="1:9" s="34" customFormat="1" x14ac:dyDescent="0.25">
      <c r="A165" s="6" t="s">
        <v>37</v>
      </c>
      <c r="B165" s="6" t="s">
        <v>3247</v>
      </c>
      <c r="C165" s="19" t="s">
        <v>3248</v>
      </c>
      <c r="D165" s="10" t="s">
        <v>1</v>
      </c>
      <c r="E165" s="26"/>
      <c r="F165" s="26"/>
      <c r="G165"/>
      <c r="H165"/>
      <c r="I165"/>
    </row>
    <row r="166" spans="1:9" s="34" customFormat="1" x14ac:dyDescent="0.25">
      <c r="A166" s="6" t="s">
        <v>37</v>
      </c>
      <c r="B166" s="6" t="s">
        <v>3249</v>
      </c>
      <c r="C166" s="19" t="s">
        <v>3250</v>
      </c>
      <c r="D166" s="10" t="s">
        <v>1</v>
      </c>
      <c r="E166" s="26"/>
      <c r="F166" s="26"/>
      <c r="G166"/>
      <c r="H166"/>
      <c r="I166"/>
    </row>
    <row r="167" spans="1:9" s="34" customFormat="1" x14ac:dyDescent="0.25">
      <c r="A167" s="6" t="s">
        <v>37</v>
      </c>
      <c r="B167" s="6" t="s">
        <v>3251</v>
      </c>
      <c r="C167" s="19" t="s">
        <v>3252</v>
      </c>
      <c r="D167" s="10" t="s">
        <v>1</v>
      </c>
      <c r="E167" s="26"/>
      <c r="F167" s="26"/>
      <c r="G167"/>
      <c r="H167"/>
      <c r="I167"/>
    </row>
    <row r="168" spans="1:9" s="34" customFormat="1" x14ac:dyDescent="0.25">
      <c r="A168" s="6" t="s">
        <v>37</v>
      </c>
      <c r="B168" s="6" t="s">
        <v>3253</v>
      </c>
      <c r="C168" s="19" t="s">
        <v>3254</v>
      </c>
      <c r="D168" s="10" t="s">
        <v>1</v>
      </c>
      <c r="E168" s="26"/>
      <c r="F168" s="26"/>
      <c r="G168"/>
      <c r="H168"/>
      <c r="I168"/>
    </row>
    <row r="169" spans="1:9" s="34" customFormat="1" x14ac:dyDescent="0.25">
      <c r="A169" s="6" t="s">
        <v>37</v>
      </c>
      <c r="B169" s="6" t="s">
        <v>3255</v>
      </c>
      <c r="C169" s="19" t="s">
        <v>3256</v>
      </c>
      <c r="D169" s="10" t="s">
        <v>1</v>
      </c>
      <c r="E169" s="26"/>
      <c r="F169" s="26"/>
      <c r="G169"/>
      <c r="H169"/>
      <c r="I169"/>
    </row>
    <row r="170" spans="1:9" s="34" customFormat="1" x14ac:dyDescent="0.25">
      <c r="A170" s="6" t="s">
        <v>37</v>
      </c>
      <c r="B170" s="6" t="s">
        <v>3257</v>
      </c>
      <c r="C170" s="19" t="s">
        <v>3258</v>
      </c>
      <c r="D170" s="10" t="s">
        <v>1</v>
      </c>
      <c r="E170" s="26"/>
      <c r="F170" s="26"/>
      <c r="G170"/>
      <c r="H170"/>
      <c r="I170"/>
    </row>
    <row r="171" spans="1:9" s="34" customFormat="1" x14ac:dyDescent="0.25">
      <c r="A171" s="6" t="s">
        <v>37</v>
      </c>
      <c r="B171" s="6" t="s">
        <v>3259</v>
      </c>
      <c r="C171" s="19" t="s">
        <v>3260</v>
      </c>
      <c r="D171" s="10" t="s">
        <v>1</v>
      </c>
      <c r="E171" s="26"/>
      <c r="F171" s="26"/>
      <c r="G171"/>
      <c r="H171"/>
      <c r="I171"/>
    </row>
    <row r="172" spans="1:9" s="34" customFormat="1" x14ac:dyDescent="0.25">
      <c r="A172" s="6" t="s">
        <v>37</v>
      </c>
      <c r="B172" s="6" t="s">
        <v>3261</v>
      </c>
      <c r="C172" s="19" t="s">
        <v>3262</v>
      </c>
      <c r="D172" s="10" t="s">
        <v>1</v>
      </c>
      <c r="E172" s="26"/>
      <c r="F172" s="26"/>
      <c r="G172"/>
      <c r="H172"/>
      <c r="I172"/>
    </row>
    <row r="173" spans="1:9" s="34" customFormat="1" x14ac:dyDescent="0.25">
      <c r="A173" s="6" t="s">
        <v>37</v>
      </c>
      <c r="B173" s="6" t="s">
        <v>3263</v>
      </c>
      <c r="C173" s="19" t="s">
        <v>3264</v>
      </c>
      <c r="D173" s="10" t="s">
        <v>1</v>
      </c>
      <c r="E173" s="26"/>
      <c r="F173" s="26"/>
      <c r="G173"/>
      <c r="H173"/>
      <c r="I173"/>
    </row>
    <row r="174" spans="1:9" s="34" customFormat="1" x14ac:dyDescent="0.25">
      <c r="A174" s="6" t="s">
        <v>37</v>
      </c>
      <c r="B174" s="6" t="s">
        <v>3265</v>
      </c>
      <c r="C174" s="19" t="s">
        <v>3266</v>
      </c>
      <c r="D174" s="10" t="s">
        <v>1</v>
      </c>
      <c r="E174" s="26"/>
      <c r="F174" s="26"/>
      <c r="G174"/>
      <c r="H174"/>
      <c r="I174"/>
    </row>
    <row r="175" spans="1:9" s="34" customFormat="1" x14ac:dyDescent="0.25">
      <c r="A175" s="6" t="s">
        <v>37</v>
      </c>
      <c r="B175" s="6" t="s">
        <v>3267</v>
      </c>
      <c r="C175" s="19" t="s">
        <v>3268</v>
      </c>
      <c r="D175" s="10" t="s">
        <v>1</v>
      </c>
      <c r="E175" s="26"/>
      <c r="F175" s="26"/>
      <c r="G175"/>
      <c r="H175"/>
      <c r="I175"/>
    </row>
    <row r="176" spans="1:9" s="34" customFormat="1" x14ac:dyDescent="0.25">
      <c r="A176" s="6" t="s">
        <v>37</v>
      </c>
      <c r="B176" s="6" t="s">
        <v>3277</v>
      </c>
      <c r="C176" s="11" t="s">
        <v>3278</v>
      </c>
      <c r="D176" s="10" t="s">
        <v>1</v>
      </c>
      <c r="E176" s="26"/>
      <c r="F176" s="26"/>
      <c r="G176"/>
      <c r="H176"/>
      <c r="I176"/>
    </row>
    <row r="177" spans="1:9" s="34" customFormat="1" x14ac:dyDescent="0.25">
      <c r="A177" s="6" t="s">
        <v>37</v>
      </c>
      <c r="B177" s="6" t="s">
        <v>3279</v>
      </c>
      <c r="C177" s="17" t="s">
        <v>3280</v>
      </c>
      <c r="D177" s="10" t="s">
        <v>1</v>
      </c>
      <c r="E177" s="26"/>
      <c r="F177" s="26"/>
      <c r="G177"/>
      <c r="H177"/>
      <c r="I177"/>
    </row>
    <row r="178" spans="1:9" s="34" customFormat="1" x14ac:dyDescent="0.25">
      <c r="A178" s="6" t="s">
        <v>37</v>
      </c>
      <c r="B178" s="6" t="s">
        <v>3281</v>
      </c>
      <c r="C178" s="18" t="s">
        <v>3282</v>
      </c>
      <c r="D178" s="10" t="s">
        <v>1</v>
      </c>
      <c r="E178" s="26"/>
      <c r="F178" s="26"/>
      <c r="G178"/>
      <c r="H178"/>
      <c r="I178"/>
    </row>
    <row r="179" spans="1:9" s="34" customFormat="1" x14ac:dyDescent="0.25">
      <c r="A179" s="6" t="s">
        <v>37</v>
      </c>
      <c r="B179" s="6" t="s">
        <v>3135</v>
      </c>
      <c r="C179" s="19" t="s">
        <v>3136</v>
      </c>
      <c r="D179" s="10" t="s">
        <v>1</v>
      </c>
      <c r="E179" s="26"/>
      <c r="F179" s="26"/>
      <c r="G179"/>
      <c r="H179"/>
      <c r="I179"/>
    </row>
    <row r="180" spans="1:9" s="34" customFormat="1" x14ac:dyDescent="0.25">
      <c r="A180" s="6" t="s">
        <v>37</v>
      </c>
      <c r="B180" s="6" t="s">
        <v>3137</v>
      </c>
      <c r="C180" s="20" t="s">
        <v>3138</v>
      </c>
      <c r="D180" s="10" t="s">
        <v>1</v>
      </c>
      <c r="E180" s="26"/>
      <c r="F180" s="26"/>
      <c r="G180"/>
      <c r="H180"/>
      <c r="I180"/>
    </row>
    <row r="181" spans="1:9" s="34" customFormat="1" x14ac:dyDescent="0.25">
      <c r="A181" s="6" t="s">
        <v>37</v>
      </c>
      <c r="B181" s="6" t="s">
        <v>3139</v>
      </c>
      <c r="C181" s="21" t="s">
        <v>3140</v>
      </c>
      <c r="D181" s="10" t="s">
        <v>1</v>
      </c>
      <c r="E181" s="26"/>
      <c r="F181" s="26"/>
      <c r="G181"/>
      <c r="H181"/>
      <c r="I181"/>
    </row>
    <row r="182" spans="1:9" s="34" customFormat="1" x14ac:dyDescent="0.25">
      <c r="A182" s="6" t="s">
        <v>37</v>
      </c>
      <c r="B182" s="6" t="s">
        <v>3141</v>
      </c>
      <c r="C182" s="33" t="s">
        <v>3142</v>
      </c>
      <c r="D182" s="10" t="s">
        <v>1</v>
      </c>
      <c r="E182" s="26"/>
      <c r="F182" s="26"/>
      <c r="G182"/>
      <c r="H182"/>
      <c r="I182"/>
    </row>
    <row r="183" spans="1:9" s="34" customFormat="1" x14ac:dyDescent="0.25">
      <c r="A183" s="6" t="s">
        <v>37</v>
      </c>
      <c r="B183" s="6" t="s">
        <v>3283</v>
      </c>
      <c r="C183" s="19" t="s">
        <v>3284</v>
      </c>
      <c r="D183" s="10" t="s">
        <v>1</v>
      </c>
      <c r="E183" s="26"/>
      <c r="F183" s="26"/>
      <c r="G183"/>
      <c r="H183"/>
      <c r="I183"/>
    </row>
    <row r="184" spans="1:9" s="34" customFormat="1" x14ac:dyDescent="0.25">
      <c r="A184" s="6" t="s">
        <v>37</v>
      </c>
      <c r="B184" s="6" t="s">
        <v>3285</v>
      </c>
      <c r="C184" s="20" t="s">
        <v>3286</v>
      </c>
      <c r="D184" s="10" t="s">
        <v>1</v>
      </c>
      <c r="E184" s="26"/>
      <c r="F184" s="26"/>
      <c r="G184"/>
      <c r="H184"/>
      <c r="I184"/>
    </row>
    <row r="185" spans="1:9" s="34" customFormat="1" x14ac:dyDescent="0.25">
      <c r="A185" s="6" t="s">
        <v>37</v>
      </c>
      <c r="B185" s="6" t="s">
        <v>3287</v>
      </c>
      <c r="C185" s="18" t="s">
        <v>3288</v>
      </c>
      <c r="D185" s="10" t="s">
        <v>1</v>
      </c>
      <c r="E185" s="26"/>
      <c r="F185" s="26"/>
      <c r="G185"/>
      <c r="H185"/>
      <c r="I185"/>
    </row>
    <row r="186" spans="1:9" s="34" customFormat="1" x14ac:dyDescent="0.25">
      <c r="A186" s="6" t="s">
        <v>37</v>
      </c>
      <c r="B186" s="6" t="s">
        <v>3289</v>
      </c>
      <c r="C186" s="19" t="s">
        <v>3290</v>
      </c>
      <c r="D186" s="10" t="s">
        <v>1</v>
      </c>
      <c r="E186" s="26"/>
      <c r="F186" s="26"/>
      <c r="G186"/>
      <c r="H186"/>
      <c r="I186"/>
    </row>
    <row r="187" spans="1:9" s="34" customFormat="1" x14ac:dyDescent="0.25">
      <c r="A187" s="6" t="s">
        <v>37</v>
      </c>
      <c r="B187" s="6" t="s">
        <v>3291</v>
      </c>
      <c r="C187" s="19" t="s">
        <v>3292</v>
      </c>
      <c r="D187" s="10" t="s">
        <v>1</v>
      </c>
      <c r="E187" s="26"/>
      <c r="F187" s="26"/>
      <c r="G187"/>
      <c r="H187"/>
      <c r="I187"/>
    </row>
    <row r="188" spans="1:9" s="34" customFormat="1" x14ac:dyDescent="0.25">
      <c r="A188" s="6" t="s">
        <v>37</v>
      </c>
      <c r="B188" s="6" t="s">
        <v>3293</v>
      </c>
      <c r="C188" s="19" t="s">
        <v>3294</v>
      </c>
      <c r="D188" s="10" t="s">
        <v>1</v>
      </c>
      <c r="E188" s="26"/>
      <c r="F188" s="26"/>
      <c r="G188"/>
      <c r="H188"/>
      <c r="I188"/>
    </row>
    <row r="189" spans="1:9" s="34" customFormat="1" x14ac:dyDescent="0.25">
      <c r="A189" s="6" t="s">
        <v>37</v>
      </c>
      <c r="B189" s="6" t="s">
        <v>3295</v>
      </c>
      <c r="C189" s="20" t="s">
        <v>3296</v>
      </c>
      <c r="D189" s="10" t="s">
        <v>1</v>
      </c>
      <c r="E189" s="26"/>
      <c r="F189" s="26"/>
      <c r="G189"/>
      <c r="H189"/>
      <c r="I189"/>
    </row>
    <row r="190" spans="1:9" s="34" customFormat="1" x14ac:dyDescent="0.25">
      <c r="A190" s="6" t="s">
        <v>37</v>
      </c>
      <c r="B190" s="6" t="s">
        <v>3297</v>
      </c>
      <c r="C190" s="21" t="s">
        <v>3298</v>
      </c>
      <c r="D190" s="10" t="s">
        <v>1</v>
      </c>
      <c r="E190" s="26"/>
      <c r="F190" s="26"/>
      <c r="G190"/>
      <c r="H190"/>
      <c r="I190"/>
    </row>
    <row r="191" spans="1:9" s="34" customFormat="1" x14ac:dyDescent="0.25">
      <c r="A191" s="6" t="s">
        <v>37</v>
      </c>
      <c r="B191" s="6" t="s">
        <v>3299</v>
      </c>
      <c r="C191" s="21" t="s">
        <v>3300</v>
      </c>
      <c r="D191" s="10" t="s">
        <v>1</v>
      </c>
      <c r="E191" s="26"/>
      <c r="F191" s="26"/>
      <c r="G191"/>
      <c r="H191"/>
      <c r="I191"/>
    </row>
    <row r="192" spans="1:9" s="34" customFormat="1" x14ac:dyDescent="0.25">
      <c r="A192" s="6" t="s">
        <v>37</v>
      </c>
      <c r="B192" s="6" t="s">
        <v>3301</v>
      </c>
      <c r="C192" s="19" t="s">
        <v>3302</v>
      </c>
      <c r="D192" s="10" t="s">
        <v>1</v>
      </c>
      <c r="E192" s="26"/>
      <c r="F192" s="26"/>
      <c r="G192"/>
      <c r="H192"/>
      <c r="I192"/>
    </row>
    <row r="193" spans="1:9" s="34" customFormat="1" x14ac:dyDescent="0.25">
      <c r="A193" s="6" t="s">
        <v>37</v>
      </c>
      <c r="B193" s="6" t="s">
        <v>3303</v>
      </c>
      <c r="C193" s="19" t="s">
        <v>3304</v>
      </c>
      <c r="D193" s="10" t="s">
        <v>1</v>
      </c>
      <c r="E193" s="26"/>
      <c r="F193" s="26"/>
      <c r="G193"/>
      <c r="H193"/>
      <c r="I193"/>
    </row>
    <row r="194" spans="1:9" s="34" customFormat="1" x14ac:dyDescent="0.25">
      <c r="A194" s="6" t="s">
        <v>37</v>
      </c>
      <c r="B194" s="6" t="s">
        <v>3305</v>
      </c>
      <c r="C194" s="19" t="s">
        <v>3306</v>
      </c>
      <c r="D194" s="10" t="s">
        <v>1</v>
      </c>
      <c r="E194" s="26"/>
      <c r="F194" s="26"/>
      <c r="G194"/>
      <c r="H194"/>
      <c r="I194"/>
    </row>
    <row r="195" spans="1:9" s="34" customFormat="1" x14ac:dyDescent="0.25">
      <c r="A195" s="6" t="s">
        <v>37</v>
      </c>
      <c r="B195" s="6" t="s">
        <v>3307</v>
      </c>
      <c r="C195" s="19" t="s">
        <v>3308</v>
      </c>
      <c r="D195" s="10" t="s">
        <v>1</v>
      </c>
      <c r="E195" s="26"/>
      <c r="F195" s="26"/>
      <c r="G195"/>
      <c r="H195"/>
      <c r="I195"/>
    </row>
    <row r="196" spans="1:9" s="34" customFormat="1" x14ac:dyDescent="0.25">
      <c r="A196" s="6" t="s">
        <v>37</v>
      </c>
      <c r="B196" s="6" t="s">
        <v>3309</v>
      </c>
      <c r="C196" s="11" t="s">
        <v>3310</v>
      </c>
      <c r="D196" s="10" t="s">
        <v>1</v>
      </c>
      <c r="E196" s="26"/>
      <c r="F196" s="26"/>
      <c r="G196"/>
      <c r="H196"/>
      <c r="I196"/>
    </row>
    <row r="197" spans="1:9" s="34" customFormat="1" x14ac:dyDescent="0.25">
      <c r="A197" s="6" t="s">
        <v>37</v>
      </c>
      <c r="B197" s="6" t="s">
        <v>3311</v>
      </c>
      <c r="C197" s="17" t="s">
        <v>3312</v>
      </c>
      <c r="D197" s="10" t="s">
        <v>1</v>
      </c>
      <c r="E197" s="26"/>
      <c r="F197" s="26"/>
      <c r="G197"/>
      <c r="H197"/>
      <c r="I197"/>
    </row>
    <row r="198" spans="1:9" s="34" customFormat="1" x14ac:dyDescent="0.25">
      <c r="A198" s="6" t="s">
        <v>37</v>
      </c>
      <c r="B198" s="6" t="s">
        <v>3313</v>
      </c>
      <c r="C198" s="18" t="s">
        <v>3314</v>
      </c>
      <c r="D198" s="10" t="s">
        <v>1</v>
      </c>
      <c r="E198" s="26"/>
      <c r="F198" s="26"/>
      <c r="G198"/>
      <c r="H198"/>
      <c r="I198"/>
    </row>
    <row r="199" spans="1:9" s="34" customFormat="1" x14ac:dyDescent="0.25">
      <c r="A199" s="6" t="s">
        <v>37</v>
      </c>
      <c r="B199" s="6" t="s">
        <v>3135</v>
      </c>
      <c r="C199" s="19" t="s">
        <v>3136</v>
      </c>
      <c r="D199" s="10" t="s">
        <v>1</v>
      </c>
      <c r="E199" s="26"/>
      <c r="F199" s="26"/>
      <c r="G199"/>
      <c r="H199"/>
      <c r="I199"/>
    </row>
    <row r="200" spans="1:9" s="34" customFormat="1" x14ac:dyDescent="0.25">
      <c r="A200" s="6" t="s">
        <v>37</v>
      </c>
      <c r="B200" s="6" t="s">
        <v>3137</v>
      </c>
      <c r="C200" s="20" t="s">
        <v>3138</v>
      </c>
      <c r="D200" s="10" t="s">
        <v>1</v>
      </c>
      <c r="E200" s="26"/>
      <c r="F200" s="26"/>
      <c r="G200"/>
      <c r="H200"/>
      <c r="I200"/>
    </row>
    <row r="201" spans="1:9" s="34" customFormat="1" x14ac:dyDescent="0.25">
      <c r="A201" s="6" t="s">
        <v>37</v>
      </c>
      <c r="B201" s="6" t="s">
        <v>3139</v>
      </c>
      <c r="C201" s="21" t="s">
        <v>3140</v>
      </c>
      <c r="D201" s="10" t="s">
        <v>1</v>
      </c>
      <c r="E201" s="26"/>
      <c r="F201" s="26"/>
      <c r="G201"/>
      <c r="H201"/>
      <c r="I201"/>
    </row>
    <row r="202" spans="1:9" s="34" customFormat="1" x14ac:dyDescent="0.25">
      <c r="A202" s="6" t="s">
        <v>37</v>
      </c>
      <c r="B202" s="6" t="s">
        <v>3141</v>
      </c>
      <c r="C202" s="33" t="s">
        <v>3142</v>
      </c>
      <c r="D202" s="10" t="s">
        <v>1</v>
      </c>
      <c r="E202" s="26"/>
      <c r="F202" s="26"/>
      <c r="G202"/>
      <c r="H202"/>
      <c r="I202"/>
    </row>
    <row r="203" spans="1:9" s="34" customFormat="1" x14ac:dyDescent="0.25">
      <c r="A203" s="6" t="s">
        <v>37</v>
      </c>
      <c r="B203" s="6" t="s">
        <v>3315</v>
      </c>
      <c r="C203" s="19" t="s">
        <v>3316</v>
      </c>
      <c r="D203" s="10" t="s">
        <v>1</v>
      </c>
      <c r="E203" s="26"/>
      <c r="F203" s="26"/>
      <c r="G203"/>
      <c r="H203"/>
      <c r="I203"/>
    </row>
    <row r="204" spans="1:9" s="34" customFormat="1" x14ac:dyDescent="0.25">
      <c r="A204" s="6" t="s">
        <v>37</v>
      </c>
      <c r="B204" s="6" t="s">
        <v>3317</v>
      </c>
      <c r="C204" s="20" t="s">
        <v>3318</v>
      </c>
      <c r="D204" s="10" t="s">
        <v>1</v>
      </c>
      <c r="E204" s="26"/>
      <c r="F204" s="26"/>
      <c r="G204"/>
      <c r="H204"/>
      <c r="I204"/>
    </row>
    <row r="205" spans="1:9" s="34" customFormat="1" x14ac:dyDescent="0.25">
      <c r="A205" s="6" t="s">
        <v>37</v>
      </c>
      <c r="B205" s="6" t="s">
        <v>3319</v>
      </c>
      <c r="C205" s="21" t="s">
        <v>3320</v>
      </c>
      <c r="D205" s="10" t="s">
        <v>1</v>
      </c>
      <c r="E205" s="26"/>
      <c r="F205" s="26"/>
      <c r="G205"/>
      <c r="H205"/>
      <c r="I205"/>
    </row>
    <row r="206" spans="1:9" s="34" customFormat="1" x14ac:dyDescent="0.25">
      <c r="A206" s="6" t="s">
        <v>37</v>
      </c>
      <c r="B206" s="6" t="s">
        <v>3321</v>
      </c>
      <c r="C206" s="21" t="s">
        <v>3322</v>
      </c>
      <c r="D206" s="10" t="s">
        <v>1</v>
      </c>
      <c r="E206" s="26"/>
      <c r="F206" s="26"/>
      <c r="G206"/>
      <c r="H206"/>
      <c r="I206"/>
    </row>
    <row r="207" spans="1:9" s="34" customFormat="1" x14ac:dyDescent="0.25">
      <c r="A207" s="6" t="s">
        <v>37</v>
      </c>
      <c r="B207" s="6" t="s">
        <v>3323</v>
      </c>
      <c r="C207" s="18" t="s">
        <v>3324</v>
      </c>
      <c r="D207" s="10" t="s">
        <v>1</v>
      </c>
      <c r="E207" s="26"/>
      <c r="F207" s="26"/>
      <c r="G207"/>
      <c r="H207"/>
      <c r="I207"/>
    </row>
    <row r="208" spans="1:9" s="34" customFormat="1" x14ac:dyDescent="0.25">
      <c r="A208" s="6" t="s">
        <v>37</v>
      </c>
      <c r="B208" s="6" t="s">
        <v>3325</v>
      </c>
      <c r="C208" s="19" t="s">
        <v>3326</v>
      </c>
      <c r="D208" s="10" t="s">
        <v>1</v>
      </c>
      <c r="E208" s="26"/>
      <c r="F208" s="26"/>
      <c r="G208"/>
      <c r="H208"/>
      <c r="I208"/>
    </row>
    <row r="209" spans="1:9" s="34" customFormat="1" x14ac:dyDescent="0.25">
      <c r="A209" s="6" t="s">
        <v>37</v>
      </c>
      <c r="B209" s="6" t="s">
        <v>3327</v>
      </c>
      <c r="C209" s="19" t="s">
        <v>3328</v>
      </c>
      <c r="D209" s="10" t="s">
        <v>1</v>
      </c>
      <c r="E209" s="26"/>
      <c r="F209" s="26"/>
      <c r="G209"/>
      <c r="H209"/>
      <c r="I209"/>
    </row>
    <row r="210" spans="1:9" s="34" customFormat="1" x14ac:dyDescent="0.25">
      <c r="A210" s="6" t="s">
        <v>37</v>
      </c>
      <c r="B210" s="6" t="s">
        <v>3329</v>
      </c>
      <c r="C210" s="19" t="s">
        <v>3330</v>
      </c>
      <c r="D210" s="10" t="s">
        <v>1</v>
      </c>
      <c r="E210" s="26"/>
      <c r="F210" s="26"/>
      <c r="G210"/>
      <c r="H210"/>
      <c r="I210"/>
    </row>
    <row r="211" spans="1:9" s="34" customFormat="1" x14ac:dyDescent="0.25">
      <c r="A211" s="6" t="s">
        <v>37</v>
      </c>
      <c r="B211" s="6" t="s">
        <v>3331</v>
      </c>
      <c r="C211" s="11" t="s">
        <v>3332</v>
      </c>
      <c r="D211" s="10" t="s">
        <v>1</v>
      </c>
      <c r="E211" s="26"/>
      <c r="F211" s="26"/>
      <c r="G211"/>
      <c r="H211"/>
      <c r="I211"/>
    </row>
    <row r="212" spans="1:9" s="34" customFormat="1" x14ac:dyDescent="0.25">
      <c r="A212" s="6" t="s">
        <v>37</v>
      </c>
      <c r="B212" s="6" t="s">
        <v>3333</v>
      </c>
      <c r="C212" s="17" t="s">
        <v>3334</v>
      </c>
      <c r="D212" s="10" t="s">
        <v>1</v>
      </c>
      <c r="E212" s="26"/>
      <c r="F212" s="26"/>
      <c r="G212"/>
      <c r="H212"/>
      <c r="I212"/>
    </row>
    <row r="213" spans="1:9" s="34" customFormat="1" x14ac:dyDescent="0.25">
      <c r="A213" s="6" t="s">
        <v>37</v>
      </c>
      <c r="B213" s="6" t="s">
        <v>3335</v>
      </c>
      <c r="C213" s="18" t="s">
        <v>3336</v>
      </c>
      <c r="D213" s="10" t="s">
        <v>1</v>
      </c>
      <c r="E213" s="26"/>
      <c r="F213" s="26"/>
      <c r="G213"/>
      <c r="H213"/>
      <c r="I213"/>
    </row>
    <row r="214" spans="1:9" s="34" customFormat="1" x14ac:dyDescent="0.25">
      <c r="A214" s="6" t="s">
        <v>37</v>
      </c>
      <c r="B214" s="6" t="s">
        <v>3135</v>
      </c>
      <c r="C214" s="19" t="s">
        <v>3136</v>
      </c>
      <c r="D214" s="10" t="s">
        <v>1</v>
      </c>
      <c r="E214" s="26"/>
      <c r="F214" s="26"/>
      <c r="G214"/>
      <c r="H214"/>
      <c r="I214"/>
    </row>
    <row r="215" spans="1:9" s="34" customFormat="1" x14ac:dyDescent="0.25">
      <c r="A215" s="6" t="s">
        <v>37</v>
      </c>
      <c r="B215" s="6" t="s">
        <v>3137</v>
      </c>
      <c r="C215" s="20" t="s">
        <v>3138</v>
      </c>
      <c r="D215" s="10" t="s">
        <v>1</v>
      </c>
      <c r="E215" s="26"/>
      <c r="F215" s="26"/>
      <c r="G215"/>
      <c r="H215"/>
      <c r="I215"/>
    </row>
    <row r="216" spans="1:9" s="34" customFormat="1" x14ac:dyDescent="0.25">
      <c r="A216" s="6" t="s">
        <v>37</v>
      </c>
      <c r="B216" s="6" t="s">
        <v>3139</v>
      </c>
      <c r="C216" s="21" t="s">
        <v>3140</v>
      </c>
      <c r="D216" s="10" t="s">
        <v>1</v>
      </c>
      <c r="E216" s="26"/>
      <c r="F216" s="26"/>
      <c r="G216"/>
      <c r="H216"/>
      <c r="I216"/>
    </row>
    <row r="217" spans="1:9" s="34" customFormat="1" x14ac:dyDescent="0.25">
      <c r="A217" s="6" t="s">
        <v>37</v>
      </c>
      <c r="B217" s="6" t="s">
        <v>3141</v>
      </c>
      <c r="C217" s="33" t="s">
        <v>3142</v>
      </c>
      <c r="D217" s="10" t="s">
        <v>1</v>
      </c>
      <c r="E217" s="26"/>
      <c r="F217" s="26"/>
      <c r="G217"/>
      <c r="H217"/>
      <c r="I217"/>
    </row>
    <row r="218" spans="1:9" s="34" customFormat="1" x14ac:dyDescent="0.25">
      <c r="A218" s="6" t="s">
        <v>37</v>
      </c>
      <c r="B218" s="6" t="s">
        <v>3337</v>
      </c>
      <c r="C218" s="19" t="s">
        <v>3338</v>
      </c>
      <c r="D218" s="10" t="s">
        <v>1</v>
      </c>
      <c r="E218" s="26"/>
      <c r="F218" s="26"/>
      <c r="G218"/>
      <c r="H218"/>
      <c r="I218"/>
    </row>
    <row r="219" spans="1:9" s="34" customFormat="1" x14ac:dyDescent="0.25">
      <c r="A219" s="6" t="s">
        <v>37</v>
      </c>
      <c r="B219" s="6" t="s">
        <v>3339</v>
      </c>
      <c r="C219" s="20" t="s">
        <v>3340</v>
      </c>
      <c r="D219" s="10" t="s">
        <v>1</v>
      </c>
      <c r="E219" s="26"/>
      <c r="F219" s="26"/>
      <c r="G219"/>
      <c r="H219"/>
      <c r="I219"/>
    </row>
    <row r="220" spans="1:9" s="34" customFormat="1" x14ac:dyDescent="0.25">
      <c r="A220" s="6" t="s">
        <v>37</v>
      </c>
      <c r="B220" s="6" t="s">
        <v>3341</v>
      </c>
      <c r="C220" s="21" t="s">
        <v>3342</v>
      </c>
      <c r="D220" s="10" t="s">
        <v>1</v>
      </c>
      <c r="E220" s="26"/>
      <c r="F220" s="26"/>
      <c r="G220"/>
      <c r="H220"/>
      <c r="I220"/>
    </row>
    <row r="221" spans="1:9" s="34" customFormat="1" x14ac:dyDescent="0.25">
      <c r="A221" s="6" t="s">
        <v>37</v>
      </c>
      <c r="B221" s="6" t="s">
        <v>3343</v>
      </c>
      <c r="C221" s="21" t="s">
        <v>3344</v>
      </c>
      <c r="D221" s="10" t="s">
        <v>1</v>
      </c>
      <c r="E221" s="26"/>
      <c r="F221" s="26"/>
      <c r="G221"/>
      <c r="H221"/>
      <c r="I221"/>
    </row>
    <row r="222" spans="1:9" s="34" customFormat="1" x14ac:dyDescent="0.25">
      <c r="A222" s="6" t="s">
        <v>37</v>
      </c>
      <c r="B222" s="6" t="s">
        <v>3345</v>
      </c>
      <c r="C222" s="21" t="s">
        <v>3346</v>
      </c>
      <c r="D222" s="10" t="s">
        <v>1</v>
      </c>
      <c r="E222" s="26"/>
      <c r="F222" s="26"/>
      <c r="G222"/>
      <c r="H222"/>
      <c r="I222"/>
    </row>
    <row r="223" spans="1:9" s="34" customFormat="1" x14ac:dyDescent="0.25">
      <c r="A223" s="6" t="s">
        <v>37</v>
      </c>
      <c r="B223" s="6" t="s">
        <v>3347</v>
      </c>
      <c r="C223" s="21" t="s">
        <v>3348</v>
      </c>
      <c r="D223" s="10" t="s">
        <v>1</v>
      </c>
      <c r="E223" s="26"/>
      <c r="F223" s="26"/>
      <c r="G223"/>
      <c r="H223"/>
      <c r="I223"/>
    </row>
    <row r="224" spans="1:9" s="34" customFormat="1" x14ac:dyDescent="0.25">
      <c r="A224" s="6" t="s">
        <v>37</v>
      </c>
      <c r="B224" s="6" t="s">
        <v>3349</v>
      </c>
      <c r="C224" s="21" t="s">
        <v>3350</v>
      </c>
      <c r="D224" s="10" t="s">
        <v>1</v>
      </c>
      <c r="E224" s="26"/>
      <c r="F224" s="26"/>
      <c r="G224"/>
      <c r="H224"/>
      <c r="I224"/>
    </row>
    <row r="225" spans="1:9" s="34" customFormat="1" x14ac:dyDescent="0.25">
      <c r="A225" s="6" t="s">
        <v>37</v>
      </c>
      <c r="B225" s="6" t="s">
        <v>3351</v>
      </c>
      <c r="C225" s="21" t="s">
        <v>3352</v>
      </c>
      <c r="D225" s="10" t="s">
        <v>1</v>
      </c>
      <c r="E225" s="26"/>
      <c r="F225" s="26"/>
      <c r="G225"/>
      <c r="H225"/>
      <c r="I225"/>
    </row>
    <row r="226" spans="1:9" s="34" customFormat="1" x14ac:dyDescent="0.25">
      <c r="A226" s="6" t="s">
        <v>37</v>
      </c>
      <c r="B226" s="6" t="s">
        <v>3353</v>
      </c>
      <c r="C226" s="21" t="s">
        <v>3354</v>
      </c>
      <c r="D226" s="10" t="s">
        <v>1</v>
      </c>
      <c r="E226" s="26"/>
      <c r="F226" s="26"/>
      <c r="G226"/>
      <c r="H226"/>
      <c r="I226"/>
    </row>
    <row r="227" spans="1:9" s="34" customFormat="1" x14ac:dyDescent="0.25">
      <c r="A227" s="6" t="s">
        <v>37</v>
      </c>
      <c r="B227" s="6" t="s">
        <v>3355</v>
      </c>
      <c r="C227" s="21" t="s">
        <v>3356</v>
      </c>
      <c r="D227" s="10" t="s">
        <v>1</v>
      </c>
      <c r="E227" s="26"/>
      <c r="F227" s="26"/>
      <c r="G227"/>
      <c r="H227"/>
      <c r="I227"/>
    </row>
    <row r="228" spans="1:9" s="34" customFormat="1" x14ac:dyDescent="0.25">
      <c r="A228" s="6" t="s">
        <v>37</v>
      </c>
      <c r="B228" s="6" t="s">
        <v>3357</v>
      </c>
      <c r="C228" s="19" t="s">
        <v>3358</v>
      </c>
      <c r="D228" s="10" t="s">
        <v>1</v>
      </c>
      <c r="E228" s="26"/>
      <c r="F228" s="26"/>
      <c r="G228"/>
      <c r="H228"/>
      <c r="I228"/>
    </row>
    <row r="229" spans="1:9" s="34" customFormat="1" x14ac:dyDescent="0.25">
      <c r="A229" s="6" t="s">
        <v>37</v>
      </c>
      <c r="B229" s="6" t="s">
        <v>3359</v>
      </c>
      <c r="C229" s="20" t="s">
        <v>3360</v>
      </c>
      <c r="D229" s="10" t="s">
        <v>1</v>
      </c>
      <c r="E229" s="26"/>
      <c r="F229" s="26"/>
      <c r="G229"/>
      <c r="H229"/>
      <c r="I229"/>
    </row>
    <row r="230" spans="1:9" s="34" customFormat="1" x14ac:dyDescent="0.25">
      <c r="A230" s="6" t="s">
        <v>37</v>
      </c>
      <c r="B230" s="6" t="s">
        <v>3361</v>
      </c>
      <c r="C230" s="18" t="s">
        <v>3362</v>
      </c>
      <c r="D230" s="10" t="s">
        <v>1</v>
      </c>
      <c r="E230" s="26"/>
      <c r="F230" s="26"/>
      <c r="G230"/>
      <c r="H230"/>
      <c r="I230"/>
    </row>
    <row r="231" spans="1:9" s="34" customFormat="1" x14ac:dyDescent="0.25">
      <c r="A231" s="6" t="s">
        <v>37</v>
      </c>
      <c r="B231" s="6" t="s">
        <v>3363</v>
      </c>
      <c r="C231" s="19" t="s">
        <v>3364</v>
      </c>
      <c r="D231" s="10" t="s">
        <v>1</v>
      </c>
      <c r="E231" s="26"/>
      <c r="F231" s="26"/>
      <c r="G231"/>
      <c r="H231"/>
      <c r="I231"/>
    </row>
    <row r="232" spans="1:9" s="34" customFormat="1" x14ac:dyDescent="0.25">
      <c r="A232" s="6" t="s">
        <v>37</v>
      </c>
      <c r="B232" s="6" t="s">
        <v>3365</v>
      </c>
      <c r="C232" s="19" t="s">
        <v>3366</v>
      </c>
      <c r="D232" s="10" t="s">
        <v>1</v>
      </c>
      <c r="E232" s="26"/>
      <c r="F232" s="26"/>
      <c r="G232"/>
      <c r="H232"/>
      <c r="I232"/>
    </row>
    <row r="233" spans="1:9" s="34" customFormat="1" x14ac:dyDescent="0.25">
      <c r="A233" s="6" t="s">
        <v>37</v>
      </c>
      <c r="B233" s="6" t="s">
        <v>3367</v>
      </c>
      <c r="C233" s="19" t="s">
        <v>3368</v>
      </c>
      <c r="D233" s="10" t="s">
        <v>1</v>
      </c>
      <c r="E233" s="26"/>
      <c r="F233" s="26"/>
      <c r="G233"/>
      <c r="H233"/>
      <c r="I233"/>
    </row>
    <row r="234" spans="1:9" s="34" customFormat="1" x14ac:dyDescent="0.25">
      <c r="A234" s="6" t="s">
        <v>37</v>
      </c>
      <c r="B234" s="6" t="s">
        <v>3369</v>
      </c>
      <c r="C234" s="19" t="s">
        <v>3370</v>
      </c>
      <c r="D234" s="10" t="s">
        <v>1</v>
      </c>
      <c r="E234" s="26"/>
      <c r="F234" s="26"/>
      <c r="G234"/>
      <c r="H234"/>
      <c r="I234"/>
    </row>
    <row r="235" spans="1:9" s="34" customFormat="1" x14ac:dyDescent="0.25">
      <c r="A235" s="6" t="s">
        <v>37</v>
      </c>
      <c r="B235" s="6" t="s">
        <v>3371</v>
      </c>
      <c r="C235" s="19" t="s">
        <v>3372</v>
      </c>
      <c r="D235" s="10" t="s">
        <v>1</v>
      </c>
      <c r="E235" s="26"/>
      <c r="F235" s="26"/>
      <c r="G235"/>
      <c r="H235"/>
      <c r="I235"/>
    </row>
    <row r="236" spans="1:9" s="34" customFormat="1" x14ac:dyDescent="0.25">
      <c r="A236" s="6" t="s">
        <v>37</v>
      </c>
      <c r="B236" s="6" t="s">
        <v>3373</v>
      </c>
      <c r="C236" s="19" t="s">
        <v>3374</v>
      </c>
      <c r="D236" s="10" t="s">
        <v>1</v>
      </c>
      <c r="E236" s="26"/>
      <c r="F236" s="26"/>
      <c r="G236"/>
      <c r="H236"/>
      <c r="I236"/>
    </row>
    <row r="237" spans="1:9" s="34" customFormat="1" x14ac:dyDescent="0.25">
      <c r="A237" s="6" t="s">
        <v>37</v>
      </c>
      <c r="B237" s="6" t="s">
        <v>3375</v>
      </c>
      <c r="C237" s="19" t="s">
        <v>3376</v>
      </c>
      <c r="D237" s="10" t="s">
        <v>1</v>
      </c>
      <c r="E237" s="26"/>
      <c r="F237" s="26"/>
      <c r="G237"/>
      <c r="H237"/>
      <c r="I237"/>
    </row>
    <row r="238" spans="1:9" s="34" customFormat="1" x14ac:dyDescent="0.25">
      <c r="A238" s="6" t="s">
        <v>37</v>
      </c>
      <c r="B238" s="6" t="s">
        <v>3377</v>
      </c>
      <c r="C238" s="19" t="s">
        <v>3378</v>
      </c>
      <c r="D238" s="10" t="s">
        <v>1</v>
      </c>
      <c r="E238" s="26"/>
      <c r="F238" s="26"/>
      <c r="G238"/>
      <c r="H238"/>
      <c r="I238"/>
    </row>
    <row r="239" spans="1:9" s="34" customFormat="1" x14ac:dyDescent="0.25">
      <c r="A239" s="6" t="s">
        <v>37</v>
      </c>
      <c r="B239" s="6" t="s">
        <v>3379</v>
      </c>
      <c r="C239" s="19" t="s">
        <v>3380</v>
      </c>
      <c r="D239" s="10" t="s">
        <v>1</v>
      </c>
      <c r="E239" s="26"/>
      <c r="F239" s="26"/>
      <c r="G239"/>
      <c r="H239"/>
      <c r="I239"/>
    </row>
    <row r="240" spans="1:9" s="34" customFormat="1" x14ac:dyDescent="0.25">
      <c r="A240" s="6" t="s">
        <v>37</v>
      </c>
      <c r="B240" s="6" t="s">
        <v>3381</v>
      </c>
      <c r="C240" s="19" t="s">
        <v>3382</v>
      </c>
      <c r="D240" s="10" t="s">
        <v>1</v>
      </c>
      <c r="E240" s="26"/>
      <c r="F240" s="26"/>
      <c r="G240"/>
      <c r="H240"/>
      <c r="I240"/>
    </row>
    <row r="241" spans="1:9" s="34" customFormat="1" x14ac:dyDescent="0.25">
      <c r="A241" s="6" t="s">
        <v>37</v>
      </c>
      <c r="B241" s="6" t="s">
        <v>3383</v>
      </c>
      <c r="C241" s="19" t="s">
        <v>3384</v>
      </c>
      <c r="D241" s="10" t="s">
        <v>1</v>
      </c>
      <c r="E241" s="26"/>
      <c r="F241" s="26"/>
      <c r="G241"/>
      <c r="H241"/>
      <c r="I241"/>
    </row>
    <row r="242" spans="1:9" s="34" customFormat="1" x14ac:dyDescent="0.25">
      <c r="A242" s="6" t="s">
        <v>37</v>
      </c>
      <c r="B242" s="6" t="s">
        <v>3385</v>
      </c>
      <c r="C242" s="20" t="s">
        <v>3386</v>
      </c>
      <c r="D242" s="10" t="s">
        <v>1</v>
      </c>
      <c r="E242" s="26"/>
      <c r="F242" s="26"/>
      <c r="G242"/>
      <c r="H242"/>
      <c r="I242"/>
    </row>
    <row r="243" spans="1:9" s="34" customFormat="1" x14ac:dyDescent="0.25">
      <c r="A243" s="6" t="s">
        <v>37</v>
      </c>
      <c r="B243" s="6" t="s">
        <v>3387</v>
      </c>
      <c r="C243" s="20" t="s">
        <v>3388</v>
      </c>
      <c r="D243" s="10" t="s">
        <v>1</v>
      </c>
      <c r="E243" s="26"/>
      <c r="F243" s="26"/>
      <c r="G243"/>
      <c r="H243"/>
      <c r="I243"/>
    </row>
    <row r="244" spans="1:9" s="34" customFormat="1" x14ac:dyDescent="0.25">
      <c r="A244" s="6" t="s">
        <v>37</v>
      </c>
      <c r="B244" s="6" t="s">
        <v>3389</v>
      </c>
      <c r="C244" s="21" t="s">
        <v>3390</v>
      </c>
      <c r="D244" s="10" t="s">
        <v>1</v>
      </c>
      <c r="E244" s="26"/>
      <c r="F244" s="26"/>
      <c r="G244"/>
      <c r="H244"/>
      <c r="I244"/>
    </row>
    <row r="245" spans="1:9" s="34" customFormat="1" x14ac:dyDescent="0.25">
      <c r="A245" s="6" t="s">
        <v>37</v>
      </c>
      <c r="B245" s="6" t="s">
        <v>3391</v>
      </c>
      <c r="C245" s="33" t="s">
        <v>3392</v>
      </c>
      <c r="D245" s="10" t="s">
        <v>1</v>
      </c>
      <c r="E245" s="26"/>
      <c r="F245" s="26"/>
      <c r="G245"/>
      <c r="H245"/>
      <c r="I245"/>
    </row>
    <row r="246" spans="1:9" s="34" customFormat="1" x14ac:dyDescent="0.25">
      <c r="A246" s="6" t="s">
        <v>37</v>
      </c>
      <c r="B246" s="6" t="s">
        <v>3393</v>
      </c>
      <c r="C246" s="33" t="s">
        <v>3394</v>
      </c>
      <c r="D246" s="10" t="s">
        <v>1</v>
      </c>
      <c r="E246" s="26"/>
      <c r="F246" s="26"/>
      <c r="G246"/>
      <c r="H246"/>
      <c r="I246"/>
    </row>
    <row r="247" spans="1:9" s="34" customFormat="1" x14ac:dyDescent="0.25">
      <c r="A247" s="6" t="s">
        <v>37</v>
      </c>
      <c r="B247" s="6" t="s">
        <v>3395</v>
      </c>
      <c r="C247" s="33" t="s">
        <v>3396</v>
      </c>
      <c r="D247" s="10" t="s">
        <v>1</v>
      </c>
      <c r="E247" s="26"/>
      <c r="F247" s="26"/>
      <c r="G247"/>
      <c r="H247"/>
      <c r="I247"/>
    </row>
    <row r="248" spans="1:9" s="34" customFormat="1" x14ac:dyDescent="0.25">
      <c r="A248" s="6" t="s">
        <v>37</v>
      </c>
      <c r="B248" s="6" t="s">
        <v>3397</v>
      </c>
      <c r="C248" s="21" t="s">
        <v>3398</v>
      </c>
      <c r="D248" s="10" t="s">
        <v>1</v>
      </c>
      <c r="E248" s="26"/>
      <c r="F248" s="26"/>
      <c r="G248"/>
      <c r="H248"/>
      <c r="I248"/>
    </row>
    <row r="249" spans="1:9" s="34" customFormat="1" x14ac:dyDescent="0.25">
      <c r="A249" s="6" t="s">
        <v>37</v>
      </c>
      <c r="B249" s="6" t="s">
        <v>3399</v>
      </c>
      <c r="C249" s="21" t="s">
        <v>3400</v>
      </c>
      <c r="D249" s="10" t="s">
        <v>1</v>
      </c>
      <c r="E249" s="26"/>
      <c r="F249" s="26"/>
      <c r="G249"/>
      <c r="H249"/>
      <c r="I249"/>
    </row>
    <row r="250" spans="1:9" s="34" customFormat="1" x14ac:dyDescent="0.25">
      <c r="A250" s="6" t="s">
        <v>37</v>
      </c>
      <c r="B250" s="6" t="s">
        <v>3401</v>
      </c>
      <c r="C250" s="21" t="s">
        <v>3402</v>
      </c>
      <c r="D250" s="10" t="s">
        <v>1</v>
      </c>
      <c r="E250" s="26"/>
      <c r="F250" s="26"/>
      <c r="G250"/>
      <c r="H250"/>
      <c r="I250"/>
    </row>
    <row r="251" spans="1:9" s="34" customFormat="1" x14ac:dyDescent="0.25">
      <c r="A251" s="6" t="s">
        <v>37</v>
      </c>
      <c r="B251" s="6" t="s">
        <v>3403</v>
      </c>
      <c r="C251" s="21" t="s">
        <v>3404</v>
      </c>
      <c r="D251" s="10" t="s">
        <v>1</v>
      </c>
      <c r="E251" s="26"/>
      <c r="F251" s="26"/>
      <c r="G251"/>
      <c r="H251"/>
      <c r="I251"/>
    </row>
    <row r="252" spans="1:9" s="34" customFormat="1" x14ac:dyDescent="0.25">
      <c r="A252" s="6" t="s">
        <v>37</v>
      </c>
      <c r="B252" s="6" t="s">
        <v>3405</v>
      </c>
      <c r="C252" s="21" t="s">
        <v>3406</v>
      </c>
      <c r="D252" s="10" t="s">
        <v>1</v>
      </c>
      <c r="E252" s="26"/>
      <c r="F252" s="26"/>
      <c r="G252"/>
      <c r="H252"/>
      <c r="I252"/>
    </row>
    <row r="253" spans="1:9" s="34" customFormat="1" x14ac:dyDescent="0.25">
      <c r="A253" s="6" t="s">
        <v>37</v>
      </c>
      <c r="B253" s="6" t="s">
        <v>3385</v>
      </c>
      <c r="C253" s="20" t="s">
        <v>3407</v>
      </c>
      <c r="D253" s="10" t="s">
        <v>1</v>
      </c>
      <c r="E253" s="26"/>
      <c r="F253" s="26"/>
      <c r="G253"/>
      <c r="H253"/>
      <c r="I253"/>
    </row>
    <row r="254" spans="1:9" x14ac:dyDescent="0.25">
      <c r="A254" s="6" t="s">
        <v>37</v>
      </c>
      <c r="B254" s="6" t="s">
        <v>3408</v>
      </c>
      <c r="C254" s="11" t="s">
        <v>3409</v>
      </c>
      <c r="D254" s="10" t="s">
        <v>1</v>
      </c>
      <c r="F254" s="26"/>
      <c r="H254" s="26"/>
      <c r="I254" s="26"/>
    </row>
    <row r="255" spans="1:9" x14ac:dyDescent="0.25">
      <c r="A255" s="7"/>
      <c r="B255" s="7"/>
      <c r="C255" s="35"/>
      <c r="D255" s="35"/>
      <c r="F255" s="26"/>
      <c r="G255" s="36"/>
      <c r="H255" s="36"/>
      <c r="I255" s="36"/>
    </row>
    <row r="256" spans="1:9" x14ac:dyDescent="0.25">
      <c r="A256" s="28" t="s">
        <v>0</v>
      </c>
      <c r="B256" s="2" t="s">
        <v>6981</v>
      </c>
      <c r="C256" s="35"/>
      <c r="D256" s="35"/>
      <c r="F256" s="26"/>
      <c r="G256" s="36"/>
      <c r="H256" s="36"/>
      <c r="I256" s="36"/>
    </row>
    <row r="257" spans="1:9" x14ac:dyDescent="0.25">
      <c r="A257" s="28" t="s">
        <v>6960</v>
      </c>
      <c r="B257" s="2" t="str">
        <f>CONCATENATE("https://xbrl.cipc.co.za/taxonomy/role/",MID(B258,2,7),"/",B256)</f>
        <v>https://xbrl.cipc.co.za/taxonomy/role/801.300/NotesRelatedParty</v>
      </c>
      <c r="C257" s="35"/>
      <c r="D257" s="35"/>
      <c r="E257" s="36"/>
      <c r="F257" s="36"/>
      <c r="G257" s="36"/>
      <c r="H257" s="36"/>
      <c r="I257" s="36"/>
    </row>
    <row r="258" spans="1:9" s="34" customFormat="1" x14ac:dyDescent="0.25">
      <c r="A258" s="28" t="s">
        <v>6961</v>
      </c>
      <c r="B258" s="2" t="s">
        <v>6968</v>
      </c>
      <c r="C258" s="35"/>
      <c r="D258" s="35"/>
      <c r="E258" s="36"/>
      <c r="F258" s="36"/>
      <c r="G258" s="36"/>
      <c r="H258" s="36"/>
      <c r="I258" s="36"/>
    </row>
    <row r="259" spans="1:9" s="34" customFormat="1" x14ac:dyDescent="0.25">
      <c r="A259" s="29" t="s">
        <v>4</v>
      </c>
      <c r="B259" s="29" t="s">
        <v>5</v>
      </c>
      <c r="C259" s="29" t="str">
        <f>VLOOKUP(B259,Concepts!$C:$S,13,FALSE)</f>
        <v>label (en)</v>
      </c>
      <c r="D259" s="29" t="s">
        <v>2630</v>
      </c>
      <c r="E259" s="36"/>
      <c r="F259" s="36"/>
      <c r="G259" s="36"/>
      <c r="H259" s="36"/>
      <c r="I259" s="36"/>
    </row>
    <row r="260" spans="1:9" s="34" customFormat="1" x14ac:dyDescent="0.25">
      <c r="A260" s="6" t="s">
        <v>37</v>
      </c>
      <c r="B260" s="6" t="s">
        <v>2417</v>
      </c>
      <c r="C260" s="10" t="s">
        <v>2310</v>
      </c>
      <c r="D260" s="10" t="s">
        <v>1</v>
      </c>
      <c r="E260" s="36"/>
      <c r="F260" s="36"/>
      <c r="G260" s="36"/>
      <c r="H260" s="36"/>
      <c r="I260" s="36"/>
    </row>
    <row r="261" spans="1:9" s="34" customFormat="1" x14ac:dyDescent="0.25">
      <c r="A261" s="6" t="s">
        <v>37</v>
      </c>
      <c r="B261" s="6" t="s">
        <v>2976</v>
      </c>
      <c r="C261" s="11" t="s">
        <v>2977</v>
      </c>
      <c r="D261" s="10" t="s">
        <v>1</v>
      </c>
      <c r="E261" s="36"/>
      <c r="F261" s="36"/>
      <c r="G261" s="36"/>
      <c r="H261" s="36"/>
      <c r="I261" s="36"/>
    </row>
    <row r="262" spans="1:9" s="34" customFormat="1" x14ac:dyDescent="0.25">
      <c r="A262" s="6" t="s">
        <v>37</v>
      </c>
      <c r="B262" s="6" t="s">
        <v>2978</v>
      </c>
      <c r="C262" s="11" t="s">
        <v>2979</v>
      </c>
      <c r="D262" s="10" t="s">
        <v>1</v>
      </c>
      <c r="E262" s="36"/>
      <c r="F262" s="36"/>
      <c r="G262" s="36"/>
      <c r="H262" s="36"/>
      <c r="I262" s="36"/>
    </row>
    <row r="263" spans="1:9" s="34" customFormat="1" x14ac:dyDescent="0.25">
      <c r="A263" s="6" t="s">
        <v>37</v>
      </c>
      <c r="B263" s="6" t="s">
        <v>3410</v>
      </c>
      <c r="C263" s="11" t="s">
        <v>3411</v>
      </c>
      <c r="D263" s="10" t="s">
        <v>1</v>
      </c>
      <c r="E263" s="36"/>
      <c r="F263" s="36"/>
      <c r="G263" s="36"/>
      <c r="H263" s="36"/>
      <c r="I263" s="36"/>
    </row>
    <row r="264" spans="1:9" s="34" customFormat="1" x14ac:dyDescent="0.25">
      <c r="A264" s="6" t="s">
        <v>37</v>
      </c>
      <c r="B264" s="6" t="s">
        <v>3412</v>
      </c>
      <c r="C264" s="11" t="s">
        <v>3413</v>
      </c>
      <c r="D264" s="10" t="s">
        <v>1</v>
      </c>
      <c r="E264" s="36"/>
      <c r="F264" s="36"/>
      <c r="G264" s="36"/>
      <c r="H264" s="36"/>
      <c r="I264" s="36"/>
    </row>
    <row r="265" spans="1:9" s="34" customFormat="1" x14ac:dyDescent="0.25">
      <c r="A265" s="6" t="s">
        <v>37</v>
      </c>
      <c r="B265" s="6" t="s">
        <v>3414</v>
      </c>
      <c r="C265" s="11" t="s">
        <v>3415</v>
      </c>
      <c r="D265" s="10" t="s">
        <v>1</v>
      </c>
      <c r="E265" s="36"/>
      <c r="F265" s="36"/>
      <c r="G265" s="36"/>
      <c r="H265" s="36"/>
      <c r="I265" s="36"/>
    </row>
    <row r="266" spans="1:9" s="34" customFormat="1" x14ac:dyDescent="0.25">
      <c r="A266" s="6" t="s">
        <v>37</v>
      </c>
      <c r="B266" s="6" t="s">
        <v>3416</v>
      </c>
      <c r="C266" s="11" t="s">
        <v>3417</v>
      </c>
      <c r="D266" s="10" t="s">
        <v>1</v>
      </c>
      <c r="E266" s="36"/>
      <c r="F266" s="36"/>
      <c r="G266" s="36"/>
      <c r="H266" s="36"/>
      <c r="I266" s="36"/>
    </row>
    <row r="267" spans="1:9" s="34" customFormat="1" x14ac:dyDescent="0.25">
      <c r="A267" s="6" t="s">
        <v>37</v>
      </c>
      <c r="B267" s="6" t="s">
        <v>3418</v>
      </c>
      <c r="C267" s="11" t="s">
        <v>3419</v>
      </c>
      <c r="D267" s="10" t="s">
        <v>1</v>
      </c>
      <c r="E267" s="36"/>
      <c r="F267" s="36"/>
      <c r="G267" s="36"/>
      <c r="H267" s="36"/>
      <c r="I267" s="36"/>
    </row>
    <row r="268" spans="1:9" s="34" customFormat="1" x14ac:dyDescent="0.25">
      <c r="A268" s="6" t="s">
        <v>37</v>
      </c>
      <c r="B268" s="6" t="s">
        <v>3420</v>
      </c>
      <c r="C268" s="11" t="s">
        <v>3421</v>
      </c>
      <c r="D268" s="10" t="s">
        <v>1</v>
      </c>
      <c r="E268" s="36"/>
      <c r="F268" s="36"/>
      <c r="G268" s="36"/>
      <c r="H268" s="36"/>
      <c r="I268" s="36"/>
    </row>
    <row r="269" spans="1:9" s="34" customFormat="1" x14ac:dyDescent="0.25">
      <c r="A269" s="6" t="s">
        <v>37</v>
      </c>
      <c r="B269" s="6" t="s">
        <v>3422</v>
      </c>
      <c r="C269" s="11" t="s">
        <v>3423</v>
      </c>
      <c r="D269" s="10" t="s">
        <v>1</v>
      </c>
      <c r="E269" s="36"/>
      <c r="F269" s="36"/>
      <c r="G269" s="36"/>
      <c r="H269" s="36"/>
      <c r="I269" s="36"/>
    </row>
    <row r="270" spans="1:9" s="34" customFormat="1" x14ac:dyDescent="0.25">
      <c r="A270" s="6" t="s">
        <v>37</v>
      </c>
      <c r="B270" s="6" t="s">
        <v>3424</v>
      </c>
      <c r="C270" s="11" t="s">
        <v>3425</v>
      </c>
      <c r="D270" s="10" t="s">
        <v>1</v>
      </c>
      <c r="E270" s="36"/>
      <c r="F270" s="36"/>
      <c r="G270" s="36"/>
      <c r="H270" s="36"/>
      <c r="I270" s="36"/>
    </row>
    <row r="271" spans="1:9" s="34" customFormat="1" x14ac:dyDescent="0.25">
      <c r="A271" s="6" t="s">
        <v>37</v>
      </c>
      <c r="B271" s="6" t="s">
        <v>3426</v>
      </c>
      <c r="C271" s="11" t="s">
        <v>3427</v>
      </c>
      <c r="D271" s="10" t="s">
        <v>1</v>
      </c>
      <c r="E271" s="36"/>
      <c r="F271" s="36"/>
      <c r="G271" s="36"/>
      <c r="H271" s="36"/>
      <c r="I271" s="36"/>
    </row>
    <row r="272" spans="1:9" s="34" customFormat="1" x14ac:dyDescent="0.25">
      <c r="A272" s="6" t="s">
        <v>37</v>
      </c>
      <c r="B272" s="6" t="s">
        <v>3428</v>
      </c>
      <c r="C272" s="17" t="s">
        <v>3429</v>
      </c>
      <c r="D272" s="10" t="s">
        <v>1</v>
      </c>
      <c r="E272" s="36"/>
      <c r="F272" s="36"/>
      <c r="G272" s="36"/>
      <c r="H272" s="36"/>
      <c r="I272" s="36"/>
    </row>
    <row r="273" spans="1:9" s="34" customFormat="1" x14ac:dyDescent="0.25">
      <c r="A273" s="6" t="s">
        <v>37</v>
      </c>
      <c r="B273" s="6" t="s">
        <v>3430</v>
      </c>
      <c r="C273" s="18" t="s">
        <v>3431</v>
      </c>
      <c r="D273" s="10" t="s">
        <v>1</v>
      </c>
      <c r="E273" s="36"/>
      <c r="F273" s="36"/>
      <c r="G273" s="36"/>
      <c r="H273" s="36"/>
      <c r="I273" s="36"/>
    </row>
    <row r="274" spans="1:9" s="34" customFormat="1" x14ac:dyDescent="0.25">
      <c r="A274" s="6" t="s">
        <v>37</v>
      </c>
      <c r="B274" s="6" t="s">
        <v>3432</v>
      </c>
      <c r="C274" s="19" t="s">
        <v>3433</v>
      </c>
      <c r="D274" s="10" t="s">
        <v>1</v>
      </c>
      <c r="E274" s="36"/>
      <c r="F274" s="36"/>
      <c r="G274" s="36"/>
      <c r="H274" s="36"/>
      <c r="I274" s="36"/>
    </row>
    <row r="275" spans="1:9" s="34" customFormat="1" x14ac:dyDescent="0.25">
      <c r="A275" s="6" t="s">
        <v>37</v>
      </c>
      <c r="B275" s="6" t="s">
        <v>3434</v>
      </c>
      <c r="C275" s="20" t="s">
        <v>3435</v>
      </c>
      <c r="D275" s="10" t="s">
        <v>1</v>
      </c>
      <c r="E275" s="36"/>
      <c r="F275" s="36"/>
      <c r="G275" s="36"/>
      <c r="H275" s="36"/>
      <c r="I275" s="36"/>
    </row>
    <row r="276" spans="1:9" s="34" customFormat="1" x14ac:dyDescent="0.25">
      <c r="A276" s="6" t="s">
        <v>37</v>
      </c>
      <c r="B276" s="6" t="s">
        <v>3436</v>
      </c>
      <c r="C276" s="21" t="s">
        <v>3437</v>
      </c>
      <c r="D276" s="10" t="s">
        <v>1</v>
      </c>
      <c r="E276" s="36"/>
      <c r="F276" s="36"/>
      <c r="G276" s="36"/>
      <c r="H276" s="36"/>
      <c r="I276" s="36"/>
    </row>
    <row r="277" spans="1:9" s="34" customFormat="1" x14ac:dyDescent="0.25">
      <c r="A277" s="6" t="s">
        <v>37</v>
      </c>
      <c r="B277" s="6" t="s">
        <v>3438</v>
      </c>
      <c r="C277" s="33" t="s">
        <v>3439</v>
      </c>
      <c r="D277" s="10" t="s">
        <v>1</v>
      </c>
      <c r="E277" s="36"/>
      <c r="F277" s="36"/>
      <c r="G277" s="36"/>
      <c r="H277" s="36"/>
      <c r="I277" s="36"/>
    </row>
    <row r="278" spans="1:9" s="34" customFormat="1" x14ac:dyDescent="0.25">
      <c r="A278" s="6" t="s">
        <v>37</v>
      </c>
      <c r="B278" s="6" t="s">
        <v>3440</v>
      </c>
      <c r="C278" s="33" t="s">
        <v>3441</v>
      </c>
      <c r="D278" s="10" t="s">
        <v>1</v>
      </c>
      <c r="E278" s="36"/>
      <c r="F278" s="36"/>
      <c r="G278" s="36"/>
      <c r="H278" s="36"/>
      <c r="I278" s="36"/>
    </row>
    <row r="279" spans="1:9" s="34" customFormat="1" x14ac:dyDescent="0.25">
      <c r="A279" s="6" t="s">
        <v>37</v>
      </c>
      <c r="B279" s="6" t="s">
        <v>3442</v>
      </c>
      <c r="C279" s="33" t="s">
        <v>3443</v>
      </c>
      <c r="D279" s="10" t="s">
        <v>1</v>
      </c>
      <c r="E279" s="36"/>
      <c r="F279" s="36"/>
      <c r="G279" s="36"/>
      <c r="H279" s="36"/>
      <c r="I279" s="36"/>
    </row>
    <row r="280" spans="1:9" s="34" customFormat="1" x14ac:dyDescent="0.25">
      <c r="A280" s="6" t="s">
        <v>37</v>
      </c>
      <c r="B280" s="6" t="s">
        <v>3444</v>
      </c>
      <c r="C280" s="33" t="s">
        <v>3445</v>
      </c>
      <c r="D280" s="10" t="s">
        <v>1</v>
      </c>
      <c r="E280" s="36"/>
      <c r="F280" s="36"/>
      <c r="G280" s="36"/>
      <c r="H280" s="36"/>
      <c r="I280" s="36"/>
    </row>
    <row r="281" spans="1:9" s="34" customFormat="1" x14ac:dyDescent="0.25">
      <c r="A281" s="6" t="s">
        <v>37</v>
      </c>
      <c r="B281" s="6" t="s">
        <v>3446</v>
      </c>
      <c r="C281" s="33" t="s">
        <v>3447</v>
      </c>
      <c r="D281" s="10" t="s">
        <v>1</v>
      </c>
      <c r="E281" s="36"/>
      <c r="F281" s="36"/>
      <c r="G281" s="36"/>
      <c r="H281" s="36"/>
      <c r="I281" s="36"/>
    </row>
    <row r="282" spans="1:9" s="34" customFormat="1" x14ac:dyDescent="0.25">
      <c r="A282" s="6" t="s">
        <v>37</v>
      </c>
      <c r="B282" s="6" t="s">
        <v>3448</v>
      </c>
      <c r="C282" s="33" t="s">
        <v>3449</v>
      </c>
      <c r="D282" s="10" t="s">
        <v>1</v>
      </c>
      <c r="E282" s="36"/>
      <c r="F282" s="36"/>
      <c r="G282" s="36"/>
      <c r="H282" s="36"/>
      <c r="I282" s="36"/>
    </row>
    <row r="283" spans="1:9" s="34" customFormat="1" x14ac:dyDescent="0.25">
      <c r="A283" s="6" t="s">
        <v>37</v>
      </c>
      <c r="B283" s="6" t="s">
        <v>3450</v>
      </c>
      <c r="C283" s="33" t="s">
        <v>3451</v>
      </c>
      <c r="D283" s="10" t="s">
        <v>1</v>
      </c>
      <c r="E283" s="36"/>
      <c r="F283" s="36"/>
      <c r="G283" s="36"/>
      <c r="H283" s="36"/>
      <c r="I283" s="36"/>
    </row>
    <row r="284" spans="1:9" s="34" customFormat="1" x14ac:dyDescent="0.25">
      <c r="A284" s="6" t="s">
        <v>37</v>
      </c>
      <c r="B284" s="6" t="s">
        <v>3452</v>
      </c>
      <c r="C284" s="18" t="s">
        <v>3453</v>
      </c>
      <c r="D284" s="10" t="s">
        <v>1</v>
      </c>
      <c r="E284" s="36"/>
      <c r="F284" s="36"/>
      <c r="G284" s="36"/>
      <c r="H284" s="36"/>
      <c r="I284" s="36"/>
    </row>
    <row r="285" spans="1:9" s="34" customFormat="1" x14ac:dyDescent="0.25">
      <c r="A285" s="6" t="s">
        <v>37</v>
      </c>
      <c r="B285" s="6" t="s">
        <v>3454</v>
      </c>
      <c r="C285" s="19" t="s">
        <v>3455</v>
      </c>
      <c r="D285" s="10" t="s">
        <v>1</v>
      </c>
      <c r="E285" s="36"/>
      <c r="F285" s="36"/>
      <c r="G285" s="36"/>
      <c r="H285" s="36"/>
      <c r="I285" s="36"/>
    </row>
    <row r="286" spans="1:9" s="34" customFormat="1" x14ac:dyDescent="0.25">
      <c r="A286" s="6" t="s">
        <v>37</v>
      </c>
      <c r="B286" s="6" t="s">
        <v>3456</v>
      </c>
      <c r="C286" s="19" t="s">
        <v>3457</v>
      </c>
      <c r="D286" s="10" t="s">
        <v>1</v>
      </c>
      <c r="E286" s="36"/>
      <c r="F286" s="36"/>
      <c r="G286" s="36"/>
      <c r="H286" s="36"/>
      <c r="I286" s="36"/>
    </row>
    <row r="287" spans="1:9" s="34" customFormat="1" x14ac:dyDescent="0.25">
      <c r="A287" s="6" t="s">
        <v>37</v>
      </c>
      <c r="B287" s="6" t="s">
        <v>3458</v>
      </c>
      <c r="C287" s="19" t="s">
        <v>3459</v>
      </c>
      <c r="D287" s="10" t="s">
        <v>1</v>
      </c>
      <c r="E287" s="36"/>
      <c r="F287" s="36"/>
      <c r="G287" s="36"/>
      <c r="H287" s="36"/>
      <c r="I287" s="36"/>
    </row>
    <row r="288" spans="1:9" s="34" customFormat="1" x14ac:dyDescent="0.25">
      <c r="A288" s="6" t="s">
        <v>37</v>
      </c>
      <c r="B288" s="6" t="s">
        <v>3460</v>
      </c>
      <c r="C288" s="20" t="s">
        <v>3461</v>
      </c>
      <c r="D288" s="10" t="s">
        <v>1</v>
      </c>
      <c r="E288" s="36"/>
      <c r="F288" s="36"/>
      <c r="G288" s="36"/>
      <c r="H288" s="36"/>
      <c r="I288" s="36"/>
    </row>
    <row r="289" spans="1:9" s="34" customFormat="1" x14ac:dyDescent="0.25">
      <c r="A289" s="6" t="s">
        <v>37</v>
      </c>
      <c r="B289" s="6" t="s">
        <v>3462</v>
      </c>
      <c r="C289" s="20" t="s">
        <v>3463</v>
      </c>
      <c r="D289" s="10" t="s">
        <v>1</v>
      </c>
      <c r="E289" s="36"/>
      <c r="F289" s="36"/>
      <c r="G289" s="36"/>
      <c r="H289" s="36"/>
      <c r="I289" s="36"/>
    </row>
    <row r="290" spans="1:9" s="34" customFormat="1" x14ac:dyDescent="0.25">
      <c r="A290" s="6" t="s">
        <v>37</v>
      </c>
      <c r="B290" s="6" t="s">
        <v>3464</v>
      </c>
      <c r="C290" s="20" t="s">
        <v>3465</v>
      </c>
      <c r="D290" s="10" t="s">
        <v>1</v>
      </c>
      <c r="E290" s="36"/>
      <c r="F290" s="36"/>
      <c r="G290" s="36"/>
      <c r="H290" s="36"/>
      <c r="I290" s="36"/>
    </row>
    <row r="291" spans="1:9" s="34" customFormat="1" x14ac:dyDescent="0.25">
      <c r="A291" s="6" t="s">
        <v>37</v>
      </c>
      <c r="B291" s="6" t="s">
        <v>3466</v>
      </c>
      <c r="C291" s="20" t="s">
        <v>3467</v>
      </c>
      <c r="D291" s="10" t="s">
        <v>1</v>
      </c>
      <c r="E291" s="36"/>
      <c r="F291" s="36"/>
      <c r="G291" s="36"/>
      <c r="H291" s="36"/>
      <c r="I291" s="36"/>
    </row>
    <row r="292" spans="1:9" s="34" customFormat="1" x14ac:dyDescent="0.25">
      <c r="A292" s="6" t="s">
        <v>37</v>
      </c>
      <c r="B292" s="6" t="s">
        <v>3468</v>
      </c>
      <c r="C292" s="20" t="s">
        <v>3469</v>
      </c>
      <c r="D292" s="10" t="s">
        <v>1</v>
      </c>
      <c r="E292" s="36"/>
      <c r="F292" s="36"/>
      <c r="G292" s="36"/>
      <c r="H292" s="36"/>
      <c r="I292" s="36"/>
    </row>
    <row r="293" spans="1:9" s="34" customFormat="1" x14ac:dyDescent="0.25">
      <c r="A293" s="6" t="s">
        <v>37</v>
      </c>
      <c r="B293" s="6" t="s">
        <v>3470</v>
      </c>
      <c r="C293" s="20" t="s">
        <v>3471</v>
      </c>
      <c r="D293" s="10" t="s">
        <v>1</v>
      </c>
      <c r="E293" s="36"/>
      <c r="F293" s="36"/>
      <c r="G293" s="36"/>
      <c r="H293" s="36"/>
      <c r="I293" s="36"/>
    </row>
    <row r="294" spans="1:9" s="34" customFormat="1" x14ac:dyDescent="0.25">
      <c r="A294" s="6" t="s">
        <v>37</v>
      </c>
      <c r="B294" s="6" t="s">
        <v>3472</v>
      </c>
      <c r="C294" s="20" t="s">
        <v>3473</v>
      </c>
      <c r="D294" s="10" t="s">
        <v>1</v>
      </c>
      <c r="E294" s="36"/>
      <c r="F294" s="36"/>
      <c r="G294" s="36"/>
      <c r="H294" s="36"/>
      <c r="I294" s="36"/>
    </row>
    <row r="295" spans="1:9" s="34" customFormat="1" x14ac:dyDescent="0.25">
      <c r="A295" s="6" t="s">
        <v>37</v>
      </c>
      <c r="B295" s="6" t="s">
        <v>3474</v>
      </c>
      <c r="C295" s="20" t="s">
        <v>3475</v>
      </c>
      <c r="D295" s="10" t="s">
        <v>1</v>
      </c>
      <c r="E295" s="36"/>
      <c r="F295" s="36"/>
      <c r="G295" s="36"/>
      <c r="H295" s="36"/>
      <c r="I295" s="36"/>
    </row>
    <row r="296" spans="1:9" s="34" customFormat="1" x14ac:dyDescent="0.25">
      <c r="A296" s="6" t="s">
        <v>37</v>
      </c>
      <c r="B296" s="6" t="s">
        <v>3476</v>
      </c>
      <c r="C296" s="20" t="s">
        <v>3477</v>
      </c>
      <c r="D296" s="10" t="s">
        <v>1</v>
      </c>
      <c r="E296" s="36"/>
      <c r="F296" s="36"/>
      <c r="G296" s="36"/>
      <c r="H296" s="36"/>
      <c r="I296" s="36"/>
    </row>
    <row r="297" spans="1:9" s="34" customFormat="1" x14ac:dyDescent="0.25">
      <c r="A297" s="6" t="s">
        <v>37</v>
      </c>
      <c r="B297" s="6" t="s">
        <v>3478</v>
      </c>
      <c r="C297" s="20" t="s">
        <v>3479</v>
      </c>
      <c r="D297" s="10" t="s">
        <v>1</v>
      </c>
      <c r="E297" s="36"/>
      <c r="F297" s="36"/>
      <c r="G297" s="36"/>
      <c r="H297" s="36"/>
      <c r="I297" s="36"/>
    </row>
    <row r="298" spans="1:9" s="34" customFormat="1" x14ac:dyDescent="0.25">
      <c r="A298" s="6" t="s">
        <v>37</v>
      </c>
      <c r="B298" s="6" t="s">
        <v>3480</v>
      </c>
      <c r="C298" s="20" t="s">
        <v>3481</v>
      </c>
      <c r="D298" s="10" t="s">
        <v>1</v>
      </c>
      <c r="E298" s="36"/>
      <c r="F298" s="36"/>
      <c r="G298" s="36"/>
      <c r="H298" s="36"/>
      <c r="I298" s="36"/>
    </row>
    <row r="299" spans="1:9" s="34" customFormat="1" x14ac:dyDescent="0.25">
      <c r="A299" s="6" t="s">
        <v>37</v>
      </c>
      <c r="B299" s="6" t="s">
        <v>3482</v>
      </c>
      <c r="C299" s="20" t="s">
        <v>3483</v>
      </c>
      <c r="D299" s="10" t="s">
        <v>1</v>
      </c>
      <c r="E299" s="36"/>
      <c r="F299" s="36"/>
      <c r="G299" s="36"/>
      <c r="H299" s="36"/>
      <c r="I299" s="36"/>
    </row>
    <row r="300" spans="1:9" s="34" customFormat="1" x14ac:dyDescent="0.25">
      <c r="A300" s="6" t="s">
        <v>37</v>
      </c>
      <c r="B300" s="6" t="s">
        <v>3484</v>
      </c>
      <c r="C300" s="20" t="s">
        <v>3485</v>
      </c>
      <c r="D300" s="10" t="s">
        <v>1</v>
      </c>
      <c r="E300" s="36"/>
      <c r="F300" s="36"/>
      <c r="G300" s="36"/>
      <c r="H300" s="36"/>
      <c r="I300" s="36"/>
    </row>
    <row r="301" spans="1:9" s="34" customFormat="1" x14ac:dyDescent="0.25">
      <c r="A301" s="6" t="s">
        <v>37</v>
      </c>
      <c r="B301" s="6" t="s">
        <v>3486</v>
      </c>
      <c r="C301" s="20" t="s">
        <v>3487</v>
      </c>
      <c r="D301" s="10" t="s">
        <v>1</v>
      </c>
      <c r="E301" s="36"/>
      <c r="F301" s="36"/>
      <c r="G301" s="36"/>
      <c r="H301" s="36"/>
      <c r="I301" s="36"/>
    </row>
    <row r="302" spans="1:9" s="34" customFormat="1" x14ac:dyDescent="0.25">
      <c r="A302" s="6" t="s">
        <v>37</v>
      </c>
      <c r="B302" s="6" t="s">
        <v>3488</v>
      </c>
      <c r="C302" s="20" t="s">
        <v>3489</v>
      </c>
      <c r="D302" s="10" t="s">
        <v>1</v>
      </c>
      <c r="E302" s="36"/>
      <c r="F302" s="36"/>
      <c r="G302" s="36"/>
      <c r="H302" s="36"/>
      <c r="I302" s="36"/>
    </row>
    <row r="303" spans="1:9" s="34" customFormat="1" x14ac:dyDescent="0.25">
      <c r="A303" s="6" t="s">
        <v>37</v>
      </c>
      <c r="B303" s="6" t="s">
        <v>3490</v>
      </c>
      <c r="C303" s="20" t="s">
        <v>3491</v>
      </c>
      <c r="D303" s="10" t="s">
        <v>1</v>
      </c>
      <c r="E303" s="36"/>
      <c r="F303" s="36"/>
      <c r="G303" s="36"/>
      <c r="H303" s="36"/>
      <c r="I303" s="36"/>
    </row>
    <row r="304" spans="1:9" s="34" customFormat="1" x14ac:dyDescent="0.25">
      <c r="A304" s="6" t="s">
        <v>37</v>
      </c>
      <c r="B304" s="6" t="s">
        <v>3492</v>
      </c>
      <c r="C304" s="20" t="s">
        <v>3493</v>
      </c>
      <c r="D304" s="10" t="s">
        <v>1</v>
      </c>
      <c r="E304" s="36"/>
      <c r="F304" s="36"/>
      <c r="G304" s="36"/>
      <c r="H304" s="36"/>
      <c r="I304" s="36"/>
    </row>
    <row r="305" spans="1:9" s="34" customFormat="1" x14ac:dyDescent="0.25">
      <c r="A305" s="6" t="s">
        <v>37</v>
      </c>
      <c r="B305" s="6" t="s">
        <v>3494</v>
      </c>
      <c r="C305" s="20" t="s">
        <v>3495</v>
      </c>
      <c r="D305" s="10" t="s">
        <v>1</v>
      </c>
      <c r="E305" s="36"/>
      <c r="F305" s="36"/>
      <c r="G305" s="36"/>
      <c r="H305" s="36"/>
      <c r="I305" s="36"/>
    </row>
    <row r="306" spans="1:9" s="34" customFormat="1" x14ac:dyDescent="0.25">
      <c r="A306" s="6" t="s">
        <v>37</v>
      </c>
      <c r="B306" s="6" t="s">
        <v>3496</v>
      </c>
      <c r="C306" s="20" t="s">
        <v>3497</v>
      </c>
      <c r="D306" s="10" t="s">
        <v>1</v>
      </c>
      <c r="E306" s="36"/>
      <c r="F306" s="36"/>
      <c r="G306" s="36"/>
      <c r="H306" s="36"/>
      <c r="I306" s="36"/>
    </row>
    <row r="307" spans="1:9" s="34" customFormat="1" x14ac:dyDescent="0.25">
      <c r="A307" s="6" t="s">
        <v>37</v>
      </c>
      <c r="B307" s="6" t="s">
        <v>3498</v>
      </c>
      <c r="C307" s="20" t="s">
        <v>3499</v>
      </c>
      <c r="D307" s="10" t="s">
        <v>1</v>
      </c>
      <c r="E307" s="36"/>
      <c r="F307" s="36"/>
      <c r="G307" s="36"/>
      <c r="H307" s="36"/>
      <c r="I307" s="36"/>
    </row>
    <row r="308" spans="1:9" s="34" customFormat="1" x14ac:dyDescent="0.25">
      <c r="A308" s="6" t="s">
        <v>37</v>
      </c>
      <c r="B308" s="6" t="s">
        <v>3500</v>
      </c>
      <c r="C308" s="20" t="s">
        <v>3501</v>
      </c>
      <c r="D308" s="10" t="s">
        <v>1</v>
      </c>
      <c r="E308" s="36"/>
      <c r="F308" s="36"/>
      <c r="G308" s="36"/>
      <c r="H308" s="36"/>
      <c r="I308" s="36"/>
    </row>
    <row r="309" spans="1:9" s="34" customFormat="1" x14ac:dyDescent="0.25">
      <c r="A309" s="6" t="s">
        <v>37</v>
      </c>
      <c r="B309" s="6" t="s">
        <v>3502</v>
      </c>
      <c r="C309" s="19" t="s">
        <v>3503</v>
      </c>
      <c r="D309" s="10" t="s">
        <v>1</v>
      </c>
      <c r="E309" s="36"/>
      <c r="F309" s="36"/>
      <c r="G309" s="36"/>
      <c r="H309" s="36"/>
      <c r="I309" s="36"/>
    </row>
    <row r="310" spans="1:9" s="34" customFormat="1" x14ac:dyDescent="0.25">
      <c r="A310" s="6" t="s">
        <v>37</v>
      </c>
      <c r="B310" s="6" t="s">
        <v>3504</v>
      </c>
      <c r="C310" s="20" t="s">
        <v>3505</v>
      </c>
      <c r="D310" s="10" t="s">
        <v>1</v>
      </c>
      <c r="E310" s="36"/>
      <c r="F310" s="36"/>
      <c r="G310" s="36"/>
      <c r="H310" s="36"/>
      <c r="I310" s="36"/>
    </row>
    <row r="311" spans="1:9" s="34" customFormat="1" x14ac:dyDescent="0.25">
      <c r="A311" s="6" t="s">
        <v>37</v>
      </c>
      <c r="B311" s="6" t="s">
        <v>3506</v>
      </c>
      <c r="C311" s="20" t="s">
        <v>3507</v>
      </c>
      <c r="D311" s="10" t="s">
        <v>1</v>
      </c>
      <c r="E311" s="36"/>
      <c r="F311" s="36"/>
      <c r="G311" s="36"/>
      <c r="H311" s="36"/>
      <c r="I311" s="36"/>
    </row>
    <row r="312" spans="1:9" s="34" customFormat="1" x14ac:dyDescent="0.25">
      <c r="A312" s="6" t="s">
        <v>37</v>
      </c>
      <c r="B312" s="6" t="s">
        <v>3508</v>
      </c>
      <c r="C312" s="20" t="s">
        <v>3509</v>
      </c>
      <c r="D312" s="10" t="s">
        <v>1</v>
      </c>
      <c r="E312" s="36"/>
      <c r="F312" s="36"/>
      <c r="G312" s="36"/>
      <c r="H312" s="36"/>
      <c r="I312" s="36"/>
    </row>
    <row r="313" spans="1:9" s="34" customFormat="1" x14ac:dyDescent="0.25">
      <c r="A313" s="6" t="s">
        <v>37</v>
      </c>
      <c r="B313" s="6" t="s">
        <v>3510</v>
      </c>
      <c r="C313" s="20" t="s">
        <v>3511</v>
      </c>
      <c r="D313" s="10" t="s">
        <v>1</v>
      </c>
      <c r="E313" s="36"/>
      <c r="F313" s="36"/>
      <c r="G313" s="36"/>
      <c r="H313" s="36"/>
      <c r="I313" s="36"/>
    </row>
    <row r="314" spans="1:9" s="34" customFormat="1" x14ac:dyDescent="0.25">
      <c r="A314" s="6" t="s">
        <v>37</v>
      </c>
      <c r="B314" s="6" t="s">
        <v>3512</v>
      </c>
      <c r="C314" s="20" t="s">
        <v>3513</v>
      </c>
      <c r="D314" s="10" t="s">
        <v>1</v>
      </c>
      <c r="E314" s="36"/>
      <c r="F314" s="36"/>
      <c r="G314" s="36"/>
      <c r="H314" s="36"/>
      <c r="I314" s="36"/>
    </row>
    <row r="315" spans="1:9" s="34" customFormat="1" x14ac:dyDescent="0.25">
      <c r="A315" s="6" t="s">
        <v>37</v>
      </c>
      <c r="B315" s="6" t="s">
        <v>3514</v>
      </c>
      <c r="C315" s="20" t="s">
        <v>3515</v>
      </c>
      <c r="D315" s="10" t="s">
        <v>1</v>
      </c>
      <c r="E315" s="36"/>
      <c r="F315" s="36"/>
      <c r="G315" s="36"/>
      <c r="H315" s="36"/>
      <c r="I315" s="36"/>
    </row>
    <row r="316" spans="1:9" s="34" customFormat="1" x14ac:dyDescent="0.25">
      <c r="A316" s="6" t="s">
        <v>37</v>
      </c>
      <c r="B316" s="6" t="s">
        <v>3516</v>
      </c>
      <c r="C316" s="19" t="s">
        <v>3517</v>
      </c>
      <c r="D316" s="10" t="s">
        <v>1</v>
      </c>
      <c r="E316" s="36"/>
      <c r="F316" s="36"/>
      <c r="G316" s="36"/>
      <c r="H316" s="36"/>
      <c r="I316" s="36"/>
    </row>
    <row r="317" spans="1:9" s="34" customFormat="1" x14ac:dyDescent="0.25">
      <c r="A317" s="6" t="s">
        <v>37</v>
      </c>
      <c r="B317" s="6" t="s">
        <v>3518</v>
      </c>
      <c r="C317" s="19" t="s">
        <v>3519</v>
      </c>
      <c r="D317" s="10" t="s">
        <v>1</v>
      </c>
      <c r="E317" s="36"/>
      <c r="F317" s="36"/>
      <c r="G317" s="36"/>
      <c r="H317" s="36"/>
      <c r="I317" s="36"/>
    </row>
    <row r="318" spans="1:9" s="34" customFormat="1" x14ac:dyDescent="0.25">
      <c r="A318" s="6" t="s">
        <v>37</v>
      </c>
      <c r="B318" s="6" t="s">
        <v>3520</v>
      </c>
      <c r="C318" s="11" t="s">
        <v>3521</v>
      </c>
      <c r="D318" s="10" t="s">
        <v>1</v>
      </c>
      <c r="E318" s="36"/>
      <c r="F318" s="36"/>
      <c r="G318" s="36"/>
      <c r="H318" s="36"/>
      <c r="I318" s="36"/>
    </row>
    <row r="319" spans="1:9" s="34" customFormat="1" x14ac:dyDescent="0.25">
      <c r="A319" s="6" t="s">
        <v>37</v>
      </c>
      <c r="B319" s="6" t="s">
        <v>3522</v>
      </c>
      <c r="C319" s="17" t="s">
        <v>3523</v>
      </c>
      <c r="D319" s="10" t="s">
        <v>1</v>
      </c>
      <c r="E319" s="36"/>
      <c r="F319" s="36"/>
      <c r="G319" s="36"/>
      <c r="H319" s="36"/>
      <c r="I319" s="36"/>
    </row>
    <row r="320" spans="1:9" s="34" customFormat="1" x14ac:dyDescent="0.25">
      <c r="A320" s="6" t="s">
        <v>37</v>
      </c>
      <c r="B320" s="6" t="s">
        <v>3524</v>
      </c>
      <c r="C320" s="18" t="s">
        <v>3525</v>
      </c>
      <c r="D320" s="10" t="s">
        <v>1</v>
      </c>
      <c r="E320" s="36"/>
      <c r="F320" s="36"/>
      <c r="G320" s="36"/>
      <c r="H320" s="36"/>
      <c r="I320" s="36"/>
    </row>
    <row r="321" spans="1:10" s="34" customFormat="1" x14ac:dyDescent="0.25">
      <c r="A321" s="6" t="s">
        <v>37</v>
      </c>
      <c r="B321" s="6" t="s">
        <v>3526</v>
      </c>
      <c r="C321" s="19" t="s">
        <v>3527</v>
      </c>
      <c r="D321" s="10" t="s">
        <v>1</v>
      </c>
      <c r="E321" s="36"/>
      <c r="F321" s="36"/>
      <c r="G321" s="36"/>
      <c r="H321" s="36"/>
      <c r="I321" s="36"/>
    </row>
    <row r="322" spans="1:10" s="34" customFormat="1" x14ac:dyDescent="0.25">
      <c r="A322" s="6" t="s">
        <v>37</v>
      </c>
      <c r="B322" s="6" t="s">
        <v>3528</v>
      </c>
      <c r="C322" s="20" t="s">
        <v>3529</v>
      </c>
      <c r="D322" s="10" t="s">
        <v>1</v>
      </c>
      <c r="E322" s="36"/>
      <c r="F322" s="36"/>
      <c r="G322" s="36"/>
      <c r="H322" s="36"/>
      <c r="I322" s="36"/>
    </row>
    <row r="323" spans="1:10" s="34" customFormat="1" x14ac:dyDescent="0.25">
      <c r="A323" s="6" t="s">
        <v>37</v>
      </c>
      <c r="B323" s="6" t="s">
        <v>3530</v>
      </c>
      <c r="C323" s="18" t="s">
        <v>3531</v>
      </c>
      <c r="D323" s="10" t="s">
        <v>1</v>
      </c>
      <c r="E323" s="36"/>
      <c r="F323" s="36"/>
      <c r="G323" s="36"/>
      <c r="H323" s="36"/>
      <c r="I323" s="36"/>
    </row>
    <row r="324" spans="1:10" s="34" customFormat="1" x14ac:dyDescent="0.25">
      <c r="A324" s="6" t="s">
        <v>37</v>
      </c>
      <c r="B324" s="6" t="s">
        <v>3532</v>
      </c>
      <c r="C324" s="19" t="s">
        <v>3533</v>
      </c>
      <c r="D324" s="10" t="s">
        <v>1</v>
      </c>
      <c r="E324" s="36"/>
      <c r="F324" s="36"/>
      <c r="G324" s="36"/>
      <c r="H324" s="36"/>
      <c r="I324" s="36"/>
    </row>
    <row r="325" spans="1:10" s="34" customFormat="1" x14ac:dyDescent="0.25">
      <c r="A325" s="6" t="s">
        <v>37</v>
      </c>
      <c r="B325" s="6" t="s">
        <v>3534</v>
      </c>
      <c r="C325" s="11" t="s">
        <v>3535</v>
      </c>
      <c r="D325" s="10" t="s">
        <v>1</v>
      </c>
      <c r="E325" s="36"/>
      <c r="F325" s="36"/>
      <c r="G325" s="36"/>
      <c r="H325" s="36"/>
      <c r="I325" s="36"/>
    </row>
    <row r="326" spans="1:10" s="34" customFormat="1" x14ac:dyDescent="0.25">
      <c r="A326" s="6" t="s">
        <v>37</v>
      </c>
      <c r="B326" s="6" t="s">
        <v>3536</v>
      </c>
      <c r="C326" s="11" t="s">
        <v>3537</v>
      </c>
      <c r="D326" s="10" t="s">
        <v>1</v>
      </c>
      <c r="E326" s="36"/>
      <c r="F326" s="36"/>
      <c r="G326" s="36"/>
      <c r="H326" s="36"/>
      <c r="I326" s="36"/>
    </row>
    <row r="327" spans="1:10" s="34" customFormat="1" x14ac:dyDescent="0.25">
      <c r="A327" s="6" t="s">
        <v>37</v>
      </c>
      <c r="B327" s="6" t="s">
        <v>3538</v>
      </c>
      <c r="C327" s="17" t="s">
        <v>3539</v>
      </c>
      <c r="D327" s="10" t="s">
        <v>1</v>
      </c>
      <c r="E327" s="36"/>
      <c r="F327" s="36"/>
      <c r="G327" s="36"/>
      <c r="H327" s="36"/>
      <c r="I327" s="36"/>
    </row>
    <row r="328" spans="1:10" s="34" customFormat="1" x14ac:dyDescent="0.25">
      <c r="A328" s="6" t="s">
        <v>37</v>
      </c>
      <c r="B328" s="6" t="s">
        <v>3540</v>
      </c>
      <c r="C328" s="17" t="s">
        <v>3541</v>
      </c>
      <c r="D328" s="10" t="s">
        <v>1</v>
      </c>
      <c r="E328" s="36"/>
      <c r="F328" s="36"/>
      <c r="G328" s="36"/>
      <c r="H328" s="36"/>
      <c r="I328" s="36"/>
    </row>
    <row r="329" spans="1:10" x14ac:dyDescent="0.25">
      <c r="A329" s="6" t="s">
        <v>37</v>
      </c>
      <c r="B329" s="6" t="s">
        <v>3542</v>
      </c>
      <c r="C329" s="17" t="s">
        <v>3543</v>
      </c>
      <c r="D329" s="10" t="s">
        <v>1</v>
      </c>
      <c r="E329" s="36"/>
      <c r="F329" s="36"/>
      <c r="G329" s="36"/>
      <c r="H329" s="36"/>
      <c r="I329" s="36"/>
    </row>
    <row r="330" spans="1:10" x14ac:dyDescent="0.25">
      <c r="A330" s="7"/>
      <c r="B330" s="7"/>
      <c r="C330" s="36"/>
      <c r="D330" s="36"/>
      <c r="E330" s="36"/>
      <c r="F330" s="36"/>
      <c r="G330" s="36"/>
      <c r="H330" s="36"/>
      <c r="I330" s="36"/>
    </row>
    <row r="331" spans="1:10" x14ac:dyDescent="0.25">
      <c r="A331" s="28" t="s">
        <v>0</v>
      </c>
      <c r="B331" s="2" t="s">
        <v>6982</v>
      </c>
      <c r="C331" s="26"/>
      <c r="D331" s="26"/>
      <c r="F331" s="26"/>
      <c r="G331" s="26"/>
      <c r="H331" s="26"/>
      <c r="I331" s="26"/>
    </row>
    <row r="332" spans="1:10" x14ac:dyDescent="0.25">
      <c r="A332" s="28" t="s">
        <v>6960</v>
      </c>
      <c r="B332" s="2" t="str">
        <f>CONCATENATE("https://xbrl.cipc.co.za/taxonomy/role/",MID(B333,2,7),"/",B331)</f>
        <v>https://xbrl.cipc.co.za/taxonomy/role/801.500/NotesPropertyPlantAndEquipment</v>
      </c>
      <c r="C332" s="26"/>
      <c r="D332" s="26"/>
      <c r="F332" s="26"/>
      <c r="G332" s="26"/>
      <c r="H332" s="26"/>
      <c r="I332" s="26"/>
    </row>
    <row r="333" spans="1:10" s="34" customFormat="1" x14ac:dyDescent="0.25">
      <c r="A333" s="28" t="s">
        <v>6961</v>
      </c>
      <c r="B333" s="2" t="s">
        <v>6969</v>
      </c>
      <c r="C333" s="26"/>
      <c r="D333" s="26"/>
      <c r="E333" s="26"/>
      <c r="F333" s="26"/>
      <c r="G333" s="26"/>
      <c r="H333" s="26"/>
      <c r="I333" s="26"/>
      <c r="J333" s="26"/>
    </row>
    <row r="334" spans="1:10" s="34" customFormat="1" x14ac:dyDescent="0.25">
      <c r="A334" s="29" t="s">
        <v>4</v>
      </c>
      <c r="B334" s="29" t="s">
        <v>5</v>
      </c>
      <c r="C334" s="29" t="str">
        <f>VLOOKUP(B334,Concepts!$C:$S,13,FALSE)</f>
        <v>label (en)</v>
      </c>
      <c r="D334" s="29" t="s">
        <v>2630</v>
      </c>
      <c r="E334" s="26"/>
      <c r="F334" s="26"/>
      <c r="G334" s="26"/>
      <c r="H334" s="26"/>
      <c r="I334" s="26"/>
      <c r="J334" s="26"/>
    </row>
    <row r="335" spans="1:10" s="34" customFormat="1" x14ac:dyDescent="0.25">
      <c r="A335" s="6" t="s">
        <v>37</v>
      </c>
      <c r="B335" s="6" t="s">
        <v>2413</v>
      </c>
      <c r="C335" s="10" t="s">
        <v>2306</v>
      </c>
      <c r="D335" s="10" t="s">
        <v>1</v>
      </c>
      <c r="E335" s="26"/>
      <c r="F335" s="26"/>
      <c r="G335" s="26"/>
      <c r="H335" s="26"/>
      <c r="I335" s="26"/>
      <c r="J335" s="26"/>
    </row>
    <row r="336" spans="1:10" s="34" customFormat="1" x14ac:dyDescent="0.25">
      <c r="A336" s="6" t="s">
        <v>37</v>
      </c>
      <c r="B336" s="6" t="s">
        <v>3544</v>
      </c>
      <c r="C336" s="11" t="s">
        <v>3545</v>
      </c>
      <c r="D336" s="10" t="s">
        <v>1</v>
      </c>
      <c r="E336" s="26"/>
      <c r="F336" s="26"/>
      <c r="G336" s="26"/>
      <c r="H336" s="26"/>
      <c r="I336" s="26"/>
      <c r="J336" s="26"/>
    </row>
    <row r="337" spans="1:10" s="34" customFormat="1" x14ac:dyDescent="0.25">
      <c r="A337" s="6" t="s">
        <v>37</v>
      </c>
      <c r="B337" s="6" t="s">
        <v>3546</v>
      </c>
      <c r="C337" s="17" t="s">
        <v>3547</v>
      </c>
      <c r="D337" s="10" t="s">
        <v>1</v>
      </c>
      <c r="E337" s="26"/>
      <c r="F337" s="26"/>
      <c r="G337" s="26"/>
      <c r="H337" s="26"/>
      <c r="I337" s="26"/>
      <c r="J337" s="26"/>
    </row>
    <row r="338" spans="1:10" s="34" customFormat="1" x14ac:dyDescent="0.25">
      <c r="A338" s="6" t="s">
        <v>37</v>
      </c>
      <c r="B338" s="6" t="s">
        <v>3548</v>
      </c>
      <c r="C338" s="18" t="s">
        <v>3549</v>
      </c>
      <c r="D338" s="10" t="s">
        <v>1</v>
      </c>
      <c r="E338" s="26"/>
      <c r="F338" s="26"/>
      <c r="G338" s="26"/>
      <c r="H338" s="26"/>
      <c r="I338" s="26"/>
      <c r="J338" s="26"/>
    </row>
    <row r="339" spans="1:10" s="34" customFormat="1" x14ac:dyDescent="0.25">
      <c r="A339" s="6" t="s">
        <v>37</v>
      </c>
      <c r="B339" s="6" t="s">
        <v>3550</v>
      </c>
      <c r="C339" s="19" t="s">
        <v>3551</v>
      </c>
      <c r="D339" s="10" t="s">
        <v>1</v>
      </c>
      <c r="E339" s="26"/>
      <c r="F339" s="26"/>
      <c r="G339" s="26"/>
      <c r="H339" s="26"/>
      <c r="I339" s="26"/>
      <c r="J339" s="26"/>
    </row>
    <row r="340" spans="1:10" s="34" customFormat="1" x14ac:dyDescent="0.25">
      <c r="A340" s="6" t="s">
        <v>37</v>
      </c>
      <c r="B340" s="6" t="s">
        <v>3552</v>
      </c>
      <c r="C340" s="20" t="s">
        <v>3553</v>
      </c>
      <c r="D340" s="10" t="s">
        <v>1</v>
      </c>
      <c r="E340" s="26"/>
      <c r="F340" s="26"/>
      <c r="G340" s="26"/>
      <c r="H340" s="26"/>
      <c r="I340" s="26"/>
      <c r="J340" s="26"/>
    </row>
    <row r="341" spans="1:10" s="34" customFormat="1" x14ac:dyDescent="0.25">
      <c r="A341" s="6" t="s">
        <v>37</v>
      </c>
      <c r="B341" s="6" t="s">
        <v>3554</v>
      </c>
      <c r="C341" s="21" t="s">
        <v>3555</v>
      </c>
      <c r="D341" s="10" t="s">
        <v>1</v>
      </c>
      <c r="E341" s="26"/>
      <c r="F341" s="26"/>
      <c r="G341" s="26"/>
      <c r="H341" s="26"/>
      <c r="I341" s="26"/>
      <c r="J341" s="26"/>
    </row>
    <row r="342" spans="1:10" s="34" customFormat="1" x14ac:dyDescent="0.25">
      <c r="A342" s="6" t="s">
        <v>37</v>
      </c>
      <c r="B342" s="6" t="s">
        <v>3556</v>
      </c>
      <c r="C342" s="33" t="s">
        <v>3557</v>
      </c>
      <c r="D342" s="10" t="s">
        <v>1</v>
      </c>
      <c r="E342" s="26"/>
      <c r="F342" s="26"/>
      <c r="G342" s="26"/>
      <c r="H342" s="26"/>
      <c r="I342" s="26"/>
      <c r="J342" s="26"/>
    </row>
    <row r="343" spans="1:10" s="34" customFormat="1" x14ac:dyDescent="0.25">
      <c r="A343" s="6" t="s">
        <v>37</v>
      </c>
      <c r="B343" s="6" t="s">
        <v>3558</v>
      </c>
      <c r="C343" s="33" t="s">
        <v>3559</v>
      </c>
      <c r="D343" s="10" t="s">
        <v>1</v>
      </c>
      <c r="E343" s="26"/>
      <c r="F343" s="26"/>
      <c r="G343" s="26"/>
      <c r="H343" s="26"/>
      <c r="I343" s="26"/>
      <c r="J343" s="26"/>
    </row>
    <row r="344" spans="1:10" s="34" customFormat="1" x14ac:dyDescent="0.25">
      <c r="A344" s="6" t="s">
        <v>37</v>
      </c>
      <c r="B344" s="6" t="s">
        <v>3560</v>
      </c>
      <c r="C344" s="21" t="s">
        <v>3561</v>
      </c>
      <c r="D344" s="10" t="s">
        <v>1</v>
      </c>
      <c r="E344" s="26"/>
      <c r="F344" s="26"/>
      <c r="G344" s="26"/>
      <c r="H344" s="26"/>
      <c r="I344" s="26"/>
      <c r="J344" s="26"/>
    </row>
    <row r="345" spans="1:10" s="34" customFormat="1" x14ac:dyDescent="0.25">
      <c r="A345" s="6" t="s">
        <v>37</v>
      </c>
      <c r="B345" s="6" t="s">
        <v>3562</v>
      </c>
      <c r="C345" s="21" t="s">
        <v>3563</v>
      </c>
      <c r="D345" s="10" t="s">
        <v>1</v>
      </c>
      <c r="E345" s="26"/>
      <c r="F345" s="26"/>
      <c r="G345" s="26"/>
      <c r="H345" s="26"/>
      <c r="I345" s="26"/>
      <c r="J345" s="26"/>
    </row>
    <row r="346" spans="1:10" s="34" customFormat="1" x14ac:dyDescent="0.25">
      <c r="A346" s="6" t="s">
        <v>37</v>
      </c>
      <c r="B346" s="6" t="s">
        <v>3564</v>
      </c>
      <c r="C346" s="33" t="s">
        <v>3565</v>
      </c>
      <c r="D346" s="10" t="s">
        <v>1</v>
      </c>
      <c r="E346" s="26"/>
      <c r="F346" s="26"/>
      <c r="G346" s="26"/>
      <c r="H346" s="26"/>
      <c r="I346" s="26"/>
      <c r="J346" s="26"/>
    </row>
    <row r="347" spans="1:10" s="34" customFormat="1" x14ac:dyDescent="0.25">
      <c r="A347" s="6" t="s">
        <v>37</v>
      </c>
      <c r="B347" s="6" t="s">
        <v>3566</v>
      </c>
      <c r="C347" s="33" t="s">
        <v>3567</v>
      </c>
      <c r="D347" s="10" t="s">
        <v>1</v>
      </c>
      <c r="E347" s="26"/>
      <c r="F347" s="26"/>
      <c r="G347" s="26"/>
      <c r="H347" s="26"/>
      <c r="I347" s="26"/>
      <c r="J347" s="26"/>
    </row>
    <row r="348" spans="1:10" s="34" customFormat="1" x14ac:dyDescent="0.25">
      <c r="A348" s="6" t="s">
        <v>37</v>
      </c>
      <c r="B348" s="6" t="s">
        <v>3568</v>
      </c>
      <c r="C348" s="33" t="s">
        <v>3569</v>
      </c>
      <c r="D348" s="10" t="s">
        <v>1</v>
      </c>
      <c r="E348" s="26"/>
      <c r="F348" s="26"/>
      <c r="G348" s="26"/>
      <c r="H348" s="26"/>
      <c r="I348" s="26"/>
      <c r="J348" s="26"/>
    </row>
    <row r="349" spans="1:10" s="34" customFormat="1" x14ac:dyDescent="0.25">
      <c r="A349" s="6" t="s">
        <v>37</v>
      </c>
      <c r="B349" s="6" t="s">
        <v>3570</v>
      </c>
      <c r="C349" s="21" t="s">
        <v>3571</v>
      </c>
      <c r="D349" s="10" t="s">
        <v>1</v>
      </c>
      <c r="E349" s="26"/>
      <c r="F349" s="26"/>
      <c r="G349" s="26"/>
      <c r="H349" s="26"/>
      <c r="I349" s="26"/>
      <c r="J349" s="26"/>
    </row>
    <row r="350" spans="1:10" s="34" customFormat="1" x14ac:dyDescent="0.25">
      <c r="A350" s="6" t="s">
        <v>37</v>
      </c>
      <c r="B350" s="6" t="s">
        <v>3572</v>
      </c>
      <c r="C350" s="21" t="s">
        <v>3573</v>
      </c>
      <c r="D350" s="10" t="s">
        <v>1</v>
      </c>
      <c r="E350" s="26"/>
      <c r="F350" s="26"/>
      <c r="G350" s="26"/>
      <c r="H350" s="26"/>
      <c r="I350" s="26"/>
      <c r="J350" s="26"/>
    </row>
    <row r="351" spans="1:10" s="34" customFormat="1" x14ac:dyDescent="0.25">
      <c r="A351" s="6" t="s">
        <v>37</v>
      </c>
      <c r="B351" s="6" t="s">
        <v>3574</v>
      </c>
      <c r="C351" s="21" t="s">
        <v>3575</v>
      </c>
      <c r="D351" s="10" t="s">
        <v>1</v>
      </c>
      <c r="E351" s="26"/>
      <c r="F351" s="26"/>
      <c r="G351" s="26"/>
      <c r="H351" s="26"/>
      <c r="I351" s="26"/>
      <c r="J351" s="26"/>
    </row>
    <row r="352" spans="1:10" s="34" customFormat="1" x14ac:dyDescent="0.25">
      <c r="A352" s="6" t="s">
        <v>37</v>
      </c>
      <c r="B352" s="6" t="s">
        <v>3576</v>
      </c>
      <c r="C352" s="21" t="s">
        <v>3577</v>
      </c>
      <c r="D352" s="10" t="s">
        <v>1</v>
      </c>
      <c r="E352" s="26"/>
      <c r="F352" s="26"/>
      <c r="G352" s="26"/>
      <c r="H352" s="26"/>
      <c r="I352" s="26"/>
      <c r="J352" s="26"/>
    </row>
    <row r="353" spans="1:10" s="34" customFormat="1" x14ac:dyDescent="0.25">
      <c r="A353" s="6" t="s">
        <v>37</v>
      </c>
      <c r="B353" s="6" t="s">
        <v>3578</v>
      </c>
      <c r="C353" s="21" t="s">
        <v>3579</v>
      </c>
      <c r="D353" s="10" t="s">
        <v>1</v>
      </c>
      <c r="E353" s="26"/>
      <c r="F353" s="26"/>
      <c r="G353" s="26"/>
      <c r="H353" s="26"/>
      <c r="I353" s="26"/>
      <c r="J353" s="26"/>
    </row>
    <row r="354" spans="1:10" s="34" customFormat="1" x14ac:dyDescent="0.25">
      <c r="A354" s="6" t="s">
        <v>37</v>
      </c>
      <c r="B354" s="6" t="s">
        <v>3580</v>
      </c>
      <c r="C354" s="21" t="s">
        <v>3581</v>
      </c>
      <c r="D354" s="10" t="s">
        <v>1</v>
      </c>
      <c r="E354" s="26"/>
      <c r="F354" s="26"/>
      <c r="G354" s="26"/>
      <c r="H354" s="26"/>
      <c r="I354" s="26"/>
      <c r="J354" s="26"/>
    </row>
    <row r="355" spans="1:10" s="34" customFormat="1" x14ac:dyDescent="0.25">
      <c r="A355" s="6" t="s">
        <v>37</v>
      </c>
      <c r="B355" s="6" t="s">
        <v>3582</v>
      </c>
      <c r="C355" s="21" t="s">
        <v>3583</v>
      </c>
      <c r="D355" s="10" t="s">
        <v>1</v>
      </c>
      <c r="E355" s="26"/>
      <c r="F355" s="26"/>
      <c r="G355" s="26"/>
      <c r="H355" s="26"/>
      <c r="I355" s="26"/>
      <c r="J355" s="26"/>
    </row>
    <row r="356" spans="1:10" s="34" customFormat="1" x14ac:dyDescent="0.25">
      <c r="A356" s="6" t="s">
        <v>37</v>
      </c>
      <c r="B356" s="6" t="s">
        <v>3584</v>
      </c>
      <c r="C356" s="21" t="s">
        <v>3585</v>
      </c>
      <c r="D356" s="10" t="s">
        <v>1</v>
      </c>
      <c r="E356" s="26"/>
      <c r="F356" s="26"/>
      <c r="G356" s="26"/>
      <c r="H356" s="26"/>
      <c r="I356" s="26"/>
      <c r="J356" s="26"/>
    </row>
    <row r="357" spans="1:10" s="34" customFormat="1" x14ac:dyDescent="0.25">
      <c r="A357" s="6" t="s">
        <v>37</v>
      </c>
      <c r="B357" s="6" t="s">
        <v>3586</v>
      </c>
      <c r="C357" s="33" t="s">
        <v>3587</v>
      </c>
      <c r="D357" s="10" t="s">
        <v>1</v>
      </c>
      <c r="E357" s="26"/>
      <c r="F357" s="26"/>
      <c r="G357" s="26"/>
      <c r="H357" s="26"/>
      <c r="I357" s="26"/>
      <c r="J357" s="26"/>
    </row>
    <row r="358" spans="1:10" s="34" customFormat="1" x14ac:dyDescent="0.25">
      <c r="A358" s="6" t="s">
        <v>37</v>
      </c>
      <c r="B358" s="6" t="s">
        <v>3588</v>
      </c>
      <c r="C358" s="21" t="s">
        <v>3589</v>
      </c>
      <c r="D358" s="10" t="s">
        <v>1</v>
      </c>
      <c r="E358" s="26"/>
      <c r="F358" s="26"/>
      <c r="G358" s="26"/>
      <c r="H358" s="26"/>
      <c r="I358" s="26"/>
      <c r="J358" s="26"/>
    </row>
    <row r="359" spans="1:10" s="34" customFormat="1" x14ac:dyDescent="0.25">
      <c r="A359" s="6" t="s">
        <v>37</v>
      </c>
      <c r="B359" s="6" t="s">
        <v>3590</v>
      </c>
      <c r="C359" s="21" t="s">
        <v>3591</v>
      </c>
      <c r="D359" s="10" t="s">
        <v>1</v>
      </c>
      <c r="E359" s="26"/>
      <c r="F359" s="26"/>
      <c r="G359" s="26"/>
      <c r="H359" s="26"/>
      <c r="I359" s="26"/>
      <c r="J359" s="26"/>
    </row>
    <row r="360" spans="1:10" s="34" customFormat="1" x14ac:dyDescent="0.25">
      <c r="A360" s="6" t="s">
        <v>37</v>
      </c>
      <c r="B360" s="6" t="s">
        <v>3592</v>
      </c>
      <c r="C360" s="21" t="s">
        <v>3593</v>
      </c>
      <c r="D360" s="10" t="s">
        <v>1</v>
      </c>
      <c r="E360" s="26"/>
      <c r="F360" s="26"/>
      <c r="G360" s="26"/>
      <c r="H360" s="26"/>
      <c r="I360" s="26"/>
      <c r="J360" s="26"/>
    </row>
    <row r="361" spans="1:10" s="34" customFormat="1" x14ac:dyDescent="0.25">
      <c r="A361" s="6" t="s">
        <v>37</v>
      </c>
      <c r="B361" s="6" t="s">
        <v>3594</v>
      </c>
      <c r="C361" s="21" t="s">
        <v>3595</v>
      </c>
      <c r="D361" s="10" t="s">
        <v>1</v>
      </c>
      <c r="E361" s="26"/>
      <c r="F361" s="26"/>
      <c r="G361" s="26"/>
      <c r="H361" s="26"/>
      <c r="I361" s="26"/>
      <c r="J361" s="26"/>
    </row>
    <row r="362" spans="1:10" s="34" customFormat="1" x14ac:dyDescent="0.25">
      <c r="A362" s="6" t="s">
        <v>37</v>
      </c>
      <c r="B362" s="6" t="s">
        <v>3596</v>
      </c>
      <c r="C362" s="21" t="s">
        <v>3597</v>
      </c>
      <c r="D362" s="10" t="s">
        <v>1</v>
      </c>
      <c r="E362" s="26"/>
      <c r="F362" s="26"/>
      <c r="G362" s="26"/>
      <c r="H362" s="26"/>
      <c r="I362" s="26"/>
      <c r="J362" s="26"/>
    </row>
    <row r="363" spans="1:10" s="34" customFormat="1" x14ac:dyDescent="0.25">
      <c r="A363" s="6" t="s">
        <v>37</v>
      </c>
      <c r="B363" s="6" t="s">
        <v>3598</v>
      </c>
      <c r="C363" s="21" t="s">
        <v>3599</v>
      </c>
      <c r="D363" s="10" t="s">
        <v>1</v>
      </c>
      <c r="E363" s="26"/>
      <c r="F363" s="26"/>
      <c r="G363" s="26"/>
      <c r="H363" s="26"/>
      <c r="I363" s="26"/>
      <c r="J363" s="26"/>
    </row>
    <row r="364" spans="1:10" s="34" customFormat="1" x14ac:dyDescent="0.25">
      <c r="A364" s="6" t="s">
        <v>37</v>
      </c>
      <c r="B364" s="6" t="s">
        <v>3600</v>
      </c>
      <c r="C364" s="19" t="s">
        <v>3601</v>
      </c>
      <c r="D364" s="10" t="s">
        <v>1</v>
      </c>
      <c r="E364" s="26"/>
      <c r="F364" s="26"/>
      <c r="G364" s="26"/>
      <c r="H364" s="26"/>
      <c r="I364" s="26"/>
      <c r="J364" s="26"/>
    </row>
    <row r="365" spans="1:10" s="34" customFormat="1" x14ac:dyDescent="0.25">
      <c r="A365" s="6" t="s">
        <v>37</v>
      </c>
      <c r="B365" s="6" t="s">
        <v>3602</v>
      </c>
      <c r="C365" s="20" t="s">
        <v>3603</v>
      </c>
      <c r="D365" s="10" t="s">
        <v>1</v>
      </c>
      <c r="E365" s="26"/>
      <c r="F365" s="26"/>
      <c r="G365" s="26"/>
      <c r="H365" s="26"/>
      <c r="I365" s="26"/>
      <c r="J365" s="26"/>
    </row>
    <row r="366" spans="1:10" s="34" customFormat="1" x14ac:dyDescent="0.25">
      <c r="A366" s="6" t="s">
        <v>37</v>
      </c>
      <c r="B366" s="6" t="s">
        <v>3604</v>
      </c>
      <c r="C366" s="21" t="s">
        <v>3605</v>
      </c>
      <c r="D366" s="10" t="s">
        <v>1</v>
      </c>
      <c r="E366" s="26"/>
      <c r="F366" s="26"/>
      <c r="G366" s="26"/>
      <c r="H366" s="26"/>
      <c r="I366" s="26"/>
      <c r="J366" s="26"/>
    </row>
    <row r="367" spans="1:10" s="34" customFormat="1" x14ac:dyDescent="0.25">
      <c r="A367" s="6" t="s">
        <v>37</v>
      </c>
      <c r="B367" s="6" t="s">
        <v>3606</v>
      </c>
      <c r="C367" s="21" t="s">
        <v>3607</v>
      </c>
      <c r="D367" s="10" t="s">
        <v>1</v>
      </c>
      <c r="E367" s="26"/>
      <c r="F367" s="26"/>
      <c r="G367" s="26"/>
      <c r="H367" s="26"/>
      <c r="I367" s="26"/>
      <c r="J367" s="26"/>
    </row>
    <row r="368" spans="1:10" s="34" customFormat="1" x14ac:dyDescent="0.25">
      <c r="A368" s="6" t="s">
        <v>37</v>
      </c>
      <c r="B368" s="6" t="s">
        <v>3269</v>
      </c>
      <c r="C368" s="19" t="s">
        <v>3270</v>
      </c>
      <c r="D368" s="10" t="s">
        <v>1</v>
      </c>
      <c r="E368" s="26"/>
      <c r="F368" s="26"/>
      <c r="G368" s="26"/>
      <c r="H368" s="26"/>
      <c r="I368" s="26"/>
      <c r="J368" s="26"/>
    </row>
    <row r="369" spans="1:10" s="34" customFormat="1" x14ac:dyDescent="0.25">
      <c r="A369" s="6" t="s">
        <v>37</v>
      </c>
      <c r="B369" s="6" t="s">
        <v>3271</v>
      </c>
      <c r="C369" s="20" t="s">
        <v>3272</v>
      </c>
      <c r="D369" s="10" t="s">
        <v>1</v>
      </c>
      <c r="E369" s="26"/>
      <c r="F369" s="26"/>
      <c r="G369" s="26"/>
      <c r="H369" s="26"/>
      <c r="I369" s="26"/>
      <c r="J369" s="26"/>
    </row>
    <row r="370" spans="1:10" s="34" customFormat="1" x14ac:dyDescent="0.25">
      <c r="A370" s="6" t="s">
        <v>37</v>
      </c>
      <c r="B370" s="6" t="s">
        <v>3273</v>
      </c>
      <c r="C370" s="21" t="s">
        <v>3274</v>
      </c>
      <c r="D370" s="10" t="s">
        <v>1</v>
      </c>
      <c r="E370" s="26"/>
      <c r="F370" s="26"/>
      <c r="G370" s="26"/>
      <c r="H370" s="26"/>
      <c r="I370" s="26"/>
      <c r="J370" s="26"/>
    </row>
    <row r="371" spans="1:10" s="34" customFormat="1" x14ac:dyDescent="0.25">
      <c r="A371" s="6" t="s">
        <v>37</v>
      </c>
      <c r="B371" s="6" t="s">
        <v>3608</v>
      </c>
      <c r="C371" s="21" t="s">
        <v>3609</v>
      </c>
      <c r="D371" s="10" t="s">
        <v>1</v>
      </c>
      <c r="E371" s="26"/>
      <c r="F371" s="26"/>
      <c r="G371" s="26"/>
      <c r="H371" s="26"/>
      <c r="I371" s="26"/>
      <c r="J371" s="26"/>
    </row>
    <row r="372" spans="1:10" s="34" customFormat="1" x14ac:dyDescent="0.25">
      <c r="A372" s="6" t="s">
        <v>37</v>
      </c>
      <c r="B372" s="6" t="s">
        <v>3610</v>
      </c>
      <c r="C372" s="33" t="s">
        <v>3611</v>
      </c>
      <c r="D372" s="10" t="s">
        <v>1</v>
      </c>
      <c r="E372" s="26"/>
      <c r="F372" s="26"/>
      <c r="G372" s="26"/>
      <c r="H372" s="26"/>
      <c r="I372" s="26"/>
      <c r="J372" s="26"/>
    </row>
    <row r="373" spans="1:10" s="34" customFormat="1" x14ac:dyDescent="0.25">
      <c r="A373" s="6" t="s">
        <v>37</v>
      </c>
      <c r="B373" s="6" t="s">
        <v>3275</v>
      </c>
      <c r="C373" s="33" t="s">
        <v>3276</v>
      </c>
      <c r="D373" s="10" t="s">
        <v>1</v>
      </c>
      <c r="E373" s="26"/>
      <c r="F373" s="26"/>
      <c r="G373" s="26"/>
      <c r="H373" s="26"/>
      <c r="I373" s="26"/>
      <c r="J373" s="26"/>
    </row>
    <row r="374" spans="1:10" s="34" customFormat="1" x14ac:dyDescent="0.25">
      <c r="A374" s="6" t="s">
        <v>37</v>
      </c>
      <c r="B374" s="6" t="s">
        <v>3612</v>
      </c>
      <c r="C374" s="18" t="s">
        <v>3613</v>
      </c>
      <c r="D374" s="10" t="s">
        <v>1</v>
      </c>
      <c r="E374" s="26"/>
      <c r="F374" s="26"/>
      <c r="G374" s="26"/>
      <c r="H374" s="26"/>
      <c r="I374" s="26"/>
      <c r="J374" s="26"/>
    </row>
    <row r="375" spans="1:10" s="60" customFormat="1" x14ac:dyDescent="0.25">
      <c r="A375" s="6" t="s">
        <v>37</v>
      </c>
      <c r="B375" s="6" t="s">
        <v>3614</v>
      </c>
      <c r="C375" s="19" t="s">
        <v>3615</v>
      </c>
      <c r="D375" s="10" t="s">
        <v>1</v>
      </c>
      <c r="E375" s="26"/>
      <c r="F375" s="26"/>
      <c r="G375" s="26"/>
      <c r="H375" s="26"/>
      <c r="I375" s="26"/>
      <c r="J375" s="26"/>
    </row>
    <row r="376" spans="1:10" s="60" customFormat="1" x14ac:dyDescent="0.25">
      <c r="A376" s="6" t="s">
        <v>37</v>
      </c>
      <c r="B376" s="6" t="s">
        <v>3616</v>
      </c>
      <c r="C376" s="19" t="s">
        <v>3617</v>
      </c>
      <c r="D376" s="10" t="s">
        <v>1</v>
      </c>
      <c r="E376" s="26"/>
      <c r="F376" s="26"/>
      <c r="G376" s="26"/>
      <c r="H376" s="26"/>
      <c r="I376" s="26"/>
      <c r="J376" s="26"/>
    </row>
    <row r="377" spans="1:10" s="60" customFormat="1" x14ac:dyDescent="0.25">
      <c r="A377" s="56" t="s">
        <v>37</v>
      </c>
      <c r="B377" s="57" t="s">
        <v>7099</v>
      </c>
      <c r="C377" s="64" t="s">
        <v>7851</v>
      </c>
      <c r="D377" s="10" t="s">
        <v>1</v>
      </c>
      <c r="E377" s="26"/>
      <c r="F377" s="26"/>
      <c r="G377" s="26"/>
      <c r="H377" s="26"/>
      <c r="I377" s="26"/>
      <c r="J377" s="26"/>
    </row>
    <row r="378" spans="1:10" s="60" customFormat="1" x14ac:dyDescent="0.25">
      <c r="A378" s="56" t="s">
        <v>37</v>
      </c>
      <c r="B378" s="57" t="s">
        <v>7100</v>
      </c>
      <c r="C378" s="64" t="s">
        <v>7852</v>
      </c>
      <c r="D378" s="10" t="s">
        <v>1</v>
      </c>
      <c r="E378" s="26"/>
      <c r="F378" s="26"/>
      <c r="G378" s="26"/>
      <c r="H378" s="26"/>
      <c r="I378" s="26"/>
      <c r="J378" s="26"/>
    </row>
    <row r="379" spans="1:10" s="60" customFormat="1" x14ac:dyDescent="0.25">
      <c r="A379" s="56" t="s">
        <v>37</v>
      </c>
      <c r="B379" s="57" t="s">
        <v>7101</v>
      </c>
      <c r="C379" s="64" t="s">
        <v>7853</v>
      </c>
      <c r="D379" s="10" t="s">
        <v>1</v>
      </c>
      <c r="E379" s="26"/>
      <c r="F379" s="26"/>
      <c r="G379" s="26"/>
      <c r="H379" s="26"/>
      <c r="I379" s="26"/>
      <c r="J379" s="26"/>
    </row>
    <row r="380" spans="1:10" s="34" customFormat="1" x14ac:dyDescent="0.25">
      <c r="A380" s="56" t="s">
        <v>37</v>
      </c>
      <c r="B380" s="57" t="s">
        <v>7102</v>
      </c>
      <c r="C380" s="64" t="s">
        <v>7854</v>
      </c>
      <c r="D380" s="10" t="s">
        <v>1</v>
      </c>
      <c r="E380" s="26"/>
      <c r="F380" s="26"/>
      <c r="G380" s="26"/>
      <c r="H380" s="26"/>
      <c r="I380" s="26"/>
      <c r="J380" s="26"/>
    </row>
    <row r="381" spans="1:10" s="34" customFormat="1" x14ac:dyDescent="0.25">
      <c r="A381" s="6" t="s">
        <v>37</v>
      </c>
      <c r="B381" s="6" t="s">
        <v>3618</v>
      </c>
      <c r="C381" s="19" t="s">
        <v>3619</v>
      </c>
      <c r="D381" s="10" t="s">
        <v>1</v>
      </c>
      <c r="E381" s="26"/>
      <c r="F381" s="26"/>
      <c r="G381" s="26"/>
      <c r="H381" s="26"/>
      <c r="I381" s="26"/>
      <c r="J381" s="26"/>
    </row>
    <row r="382" spans="1:10" s="34" customFormat="1" x14ac:dyDescent="0.25">
      <c r="A382" s="6" t="s">
        <v>37</v>
      </c>
      <c r="B382" s="6" t="s">
        <v>3620</v>
      </c>
      <c r="C382" s="19" t="s">
        <v>3621</v>
      </c>
      <c r="D382" s="10" t="s">
        <v>1</v>
      </c>
      <c r="E382" s="26"/>
      <c r="F382" s="26"/>
      <c r="G382" s="26"/>
      <c r="H382" s="26"/>
      <c r="I382" s="26"/>
      <c r="J382" s="26"/>
    </row>
    <row r="383" spans="1:10" s="34" customFormat="1" x14ac:dyDescent="0.25">
      <c r="A383" s="6" t="s">
        <v>37</v>
      </c>
      <c r="B383" s="6" t="s">
        <v>3622</v>
      </c>
      <c r="C383" s="19" t="s">
        <v>3623</v>
      </c>
      <c r="D383" s="10" t="s">
        <v>1</v>
      </c>
      <c r="E383" s="26"/>
      <c r="F383" s="26"/>
      <c r="G383" s="26"/>
      <c r="H383" s="26"/>
      <c r="I383" s="26"/>
      <c r="J383" s="26"/>
    </row>
    <row r="384" spans="1:10" s="34" customFormat="1" x14ac:dyDescent="0.25">
      <c r="A384" s="6" t="s">
        <v>37</v>
      </c>
      <c r="B384" s="6" t="s">
        <v>451</v>
      </c>
      <c r="C384" s="20" t="s">
        <v>3624</v>
      </c>
      <c r="D384" s="10" t="s">
        <v>1</v>
      </c>
      <c r="E384" s="26"/>
      <c r="F384" s="26"/>
      <c r="G384" s="26"/>
      <c r="H384" s="26"/>
      <c r="I384" s="26"/>
      <c r="J384" s="26"/>
    </row>
    <row r="385" spans="1:10" s="34" customFormat="1" x14ac:dyDescent="0.25">
      <c r="A385" s="6" t="s">
        <v>37</v>
      </c>
      <c r="B385" s="6" t="s">
        <v>3625</v>
      </c>
      <c r="C385" s="20" t="s">
        <v>3626</v>
      </c>
      <c r="D385" s="10" t="s">
        <v>1</v>
      </c>
      <c r="E385" s="26"/>
      <c r="F385" s="26"/>
      <c r="G385" s="26"/>
      <c r="H385" s="26"/>
      <c r="I385" s="26"/>
      <c r="J385" s="26"/>
    </row>
    <row r="386" spans="1:10" s="34" customFormat="1" x14ac:dyDescent="0.25">
      <c r="A386" s="6" t="s">
        <v>37</v>
      </c>
      <c r="B386" s="6" t="s">
        <v>3627</v>
      </c>
      <c r="C386" s="21" t="s">
        <v>3628</v>
      </c>
      <c r="D386" s="10" t="s">
        <v>1</v>
      </c>
      <c r="E386" s="26"/>
      <c r="F386" s="26"/>
      <c r="G386" s="26"/>
      <c r="H386" s="26"/>
      <c r="I386" s="26"/>
      <c r="J386" s="26"/>
    </row>
    <row r="387" spans="1:10" s="34" customFormat="1" x14ac:dyDescent="0.25">
      <c r="A387" s="6" t="s">
        <v>37</v>
      </c>
      <c r="B387" s="6" t="s">
        <v>3629</v>
      </c>
      <c r="C387" s="21" t="s">
        <v>3630</v>
      </c>
      <c r="D387" s="10" t="s">
        <v>1</v>
      </c>
      <c r="E387" s="26"/>
      <c r="F387" s="26"/>
      <c r="G387" s="26"/>
      <c r="H387" s="26"/>
      <c r="I387" s="26"/>
      <c r="J387" s="26"/>
    </row>
    <row r="388" spans="1:10" s="34" customFormat="1" x14ac:dyDescent="0.25">
      <c r="A388" s="6" t="s">
        <v>37</v>
      </c>
      <c r="B388" s="6" t="s">
        <v>3631</v>
      </c>
      <c r="C388" s="21" t="s">
        <v>3632</v>
      </c>
      <c r="D388" s="10" t="s">
        <v>1</v>
      </c>
      <c r="E388" s="26"/>
      <c r="F388" s="26"/>
      <c r="G388" s="26"/>
      <c r="H388" s="26"/>
      <c r="I388" s="26"/>
      <c r="J388" s="26"/>
    </row>
    <row r="389" spans="1:10" s="34" customFormat="1" x14ac:dyDescent="0.25">
      <c r="A389" s="6" t="s">
        <v>37</v>
      </c>
      <c r="B389" s="6" t="s">
        <v>3633</v>
      </c>
      <c r="C389" s="21" t="s">
        <v>3634</v>
      </c>
      <c r="D389" s="10" t="s">
        <v>1</v>
      </c>
      <c r="E389" s="26"/>
      <c r="F389" s="26"/>
      <c r="G389" s="26"/>
      <c r="H389" s="26"/>
      <c r="I389" s="26"/>
      <c r="J389" s="26"/>
    </row>
    <row r="390" spans="1:10" s="34" customFormat="1" x14ac:dyDescent="0.25">
      <c r="A390" s="6" t="s">
        <v>37</v>
      </c>
      <c r="B390" s="6" t="s">
        <v>1579</v>
      </c>
      <c r="C390" s="21" t="s">
        <v>1580</v>
      </c>
      <c r="D390" s="10" t="s">
        <v>1</v>
      </c>
      <c r="E390" s="26"/>
      <c r="F390" s="26"/>
      <c r="G390" s="26"/>
      <c r="H390" s="26"/>
      <c r="I390" s="26"/>
      <c r="J390" s="26"/>
    </row>
    <row r="391" spans="1:10" s="34" customFormat="1" x14ac:dyDescent="0.25">
      <c r="A391" s="6" t="s">
        <v>37</v>
      </c>
      <c r="B391" s="6" t="s">
        <v>1581</v>
      </c>
      <c r="C391" s="21" t="s">
        <v>1582</v>
      </c>
      <c r="D391" s="10" t="s">
        <v>1</v>
      </c>
      <c r="E391" s="26"/>
      <c r="F391" s="26"/>
      <c r="G391" s="26"/>
      <c r="H391" s="26"/>
      <c r="I391" s="26"/>
      <c r="J391" s="26"/>
    </row>
    <row r="392" spans="1:10" s="34" customFormat="1" x14ac:dyDescent="0.25">
      <c r="A392" s="6" t="s">
        <v>37</v>
      </c>
      <c r="B392" s="6" t="s">
        <v>3635</v>
      </c>
      <c r="C392" s="21" t="s">
        <v>3636</v>
      </c>
      <c r="D392" s="10" t="s">
        <v>1</v>
      </c>
      <c r="E392" s="26"/>
      <c r="F392" s="26"/>
      <c r="G392" s="26"/>
      <c r="H392" s="26"/>
      <c r="I392" s="26"/>
      <c r="J392" s="26"/>
    </row>
    <row r="393" spans="1:10" s="34" customFormat="1" x14ac:dyDescent="0.25">
      <c r="A393" s="6" t="s">
        <v>37</v>
      </c>
      <c r="B393" s="6" t="s">
        <v>3637</v>
      </c>
      <c r="C393" s="21" t="s">
        <v>3638</v>
      </c>
      <c r="D393" s="10" t="s">
        <v>1</v>
      </c>
      <c r="E393" s="26"/>
      <c r="F393" s="26"/>
      <c r="G393" s="26"/>
      <c r="H393" s="26"/>
      <c r="I393" s="26"/>
      <c r="J393" s="26"/>
    </row>
    <row r="394" spans="1:10" s="34" customFormat="1" x14ac:dyDescent="0.25">
      <c r="A394" s="6" t="s">
        <v>37</v>
      </c>
      <c r="B394" s="6" t="s">
        <v>3639</v>
      </c>
      <c r="C394" s="33" t="s">
        <v>3640</v>
      </c>
      <c r="D394" s="10" t="s">
        <v>1</v>
      </c>
      <c r="E394" s="26"/>
      <c r="F394" s="26"/>
      <c r="G394" s="26"/>
      <c r="H394" s="26"/>
      <c r="I394" s="26"/>
      <c r="J394" s="26"/>
    </row>
    <row r="395" spans="1:10" s="34" customFormat="1" x14ac:dyDescent="0.25">
      <c r="A395" s="6" t="s">
        <v>37</v>
      </c>
      <c r="B395" s="6" t="s">
        <v>3641</v>
      </c>
      <c r="C395" s="59" t="s">
        <v>3642</v>
      </c>
      <c r="D395" s="10" t="s">
        <v>1</v>
      </c>
      <c r="E395" s="26"/>
      <c r="F395" s="26"/>
      <c r="G395" s="26"/>
      <c r="H395" s="26"/>
      <c r="I395" s="26"/>
      <c r="J395" s="26"/>
    </row>
    <row r="396" spans="1:10" s="34" customFormat="1" x14ac:dyDescent="0.25">
      <c r="A396" s="6" t="s">
        <v>37</v>
      </c>
      <c r="B396" s="6" t="s">
        <v>3643</v>
      </c>
      <c r="C396" s="59" t="s">
        <v>3644</v>
      </c>
      <c r="D396" s="10" t="s">
        <v>1</v>
      </c>
      <c r="E396" s="26"/>
      <c r="F396" s="26"/>
      <c r="G396" s="26"/>
      <c r="H396" s="26"/>
      <c r="I396" s="26"/>
      <c r="J396" s="26"/>
    </row>
    <row r="397" spans="1:10" s="34" customFormat="1" x14ac:dyDescent="0.25">
      <c r="A397" s="6" t="s">
        <v>37</v>
      </c>
      <c r="B397" s="6" t="s">
        <v>3645</v>
      </c>
      <c r="C397" s="33" t="s">
        <v>3646</v>
      </c>
      <c r="D397" s="10" t="s">
        <v>1</v>
      </c>
      <c r="E397" s="26"/>
      <c r="F397" s="26"/>
      <c r="G397" s="26"/>
      <c r="H397" s="26"/>
      <c r="I397" s="26"/>
      <c r="J397" s="26"/>
    </row>
    <row r="398" spans="1:10" s="34" customFormat="1" x14ac:dyDescent="0.25">
      <c r="A398" s="6" t="s">
        <v>37</v>
      </c>
      <c r="B398" s="6" t="s">
        <v>3647</v>
      </c>
      <c r="C398" s="33" t="s">
        <v>3648</v>
      </c>
      <c r="D398" s="10" t="s">
        <v>1</v>
      </c>
      <c r="E398" s="26"/>
      <c r="F398" s="26"/>
      <c r="G398" s="26"/>
      <c r="H398" s="26"/>
      <c r="I398" s="26"/>
      <c r="J398" s="26"/>
    </row>
    <row r="399" spans="1:10" s="34" customFormat="1" x14ac:dyDescent="0.25">
      <c r="A399" s="6" t="s">
        <v>37</v>
      </c>
      <c r="B399" s="6" t="s">
        <v>3649</v>
      </c>
      <c r="C399" s="21" t="s">
        <v>3650</v>
      </c>
      <c r="D399" s="10" t="s">
        <v>1</v>
      </c>
      <c r="E399" s="26"/>
      <c r="F399" s="26"/>
      <c r="G399" s="26"/>
      <c r="H399" s="26"/>
      <c r="I399" s="26"/>
      <c r="J399" s="26"/>
    </row>
    <row r="400" spans="1:10" s="34" customFormat="1" x14ac:dyDescent="0.25">
      <c r="A400" s="6" t="s">
        <v>37</v>
      </c>
      <c r="B400" s="6" t="s">
        <v>3651</v>
      </c>
      <c r="C400" s="33" t="s">
        <v>3652</v>
      </c>
      <c r="D400" s="10" t="s">
        <v>1</v>
      </c>
      <c r="E400" s="26"/>
      <c r="F400" s="26"/>
      <c r="G400" s="26"/>
      <c r="H400" s="26"/>
      <c r="I400" s="26"/>
      <c r="J400" s="26"/>
    </row>
    <row r="401" spans="1:10" s="34" customFormat="1" x14ac:dyDescent="0.25">
      <c r="A401" s="6" t="s">
        <v>37</v>
      </c>
      <c r="B401" s="6" t="s">
        <v>3653</v>
      </c>
      <c r="C401" s="33" t="s">
        <v>3654</v>
      </c>
      <c r="D401" s="10" t="s">
        <v>1</v>
      </c>
      <c r="E401" s="26"/>
      <c r="F401" s="26"/>
      <c r="G401" s="26"/>
      <c r="H401" s="26"/>
      <c r="I401" s="26"/>
      <c r="J401" s="26"/>
    </row>
    <row r="402" spans="1:10" s="34" customFormat="1" x14ac:dyDescent="0.25">
      <c r="A402" s="6" t="s">
        <v>37</v>
      </c>
      <c r="B402" s="6" t="s">
        <v>3655</v>
      </c>
      <c r="C402" s="33" t="s">
        <v>3656</v>
      </c>
      <c r="D402" s="10" t="s">
        <v>1</v>
      </c>
      <c r="E402" s="26"/>
      <c r="F402" s="26"/>
      <c r="G402" s="26"/>
      <c r="H402" s="26"/>
      <c r="I402" s="26"/>
      <c r="J402" s="26"/>
    </row>
    <row r="403" spans="1:10" s="34" customFormat="1" x14ac:dyDescent="0.25">
      <c r="A403" s="6" t="s">
        <v>37</v>
      </c>
      <c r="B403" s="6" t="s">
        <v>3657</v>
      </c>
      <c r="C403" s="21" t="s">
        <v>3658</v>
      </c>
      <c r="D403" s="10" t="s">
        <v>1</v>
      </c>
      <c r="E403" s="26"/>
      <c r="F403" s="26"/>
      <c r="G403" s="26"/>
      <c r="H403" s="26"/>
      <c r="I403" s="26"/>
      <c r="J403" s="26"/>
    </row>
    <row r="404" spans="1:10" s="34" customFormat="1" x14ac:dyDescent="0.25">
      <c r="A404" s="6" t="s">
        <v>37</v>
      </c>
      <c r="B404" s="6" t="s">
        <v>3659</v>
      </c>
      <c r="C404" s="21" t="s">
        <v>3660</v>
      </c>
      <c r="D404" s="10" t="s">
        <v>1</v>
      </c>
      <c r="E404" s="26"/>
      <c r="F404" s="26"/>
      <c r="G404" s="26"/>
      <c r="H404" s="26"/>
      <c r="I404" s="26"/>
      <c r="J404" s="26"/>
    </row>
    <row r="405" spans="1:10" s="34" customFormat="1" x14ac:dyDescent="0.25">
      <c r="A405" s="6" t="s">
        <v>37</v>
      </c>
      <c r="B405" s="6" t="s">
        <v>3661</v>
      </c>
      <c r="C405" s="21" t="s">
        <v>3662</v>
      </c>
      <c r="D405" s="10" t="s">
        <v>1</v>
      </c>
      <c r="E405" s="26"/>
      <c r="F405" s="26"/>
      <c r="G405" s="26"/>
      <c r="H405" s="26"/>
      <c r="I405" s="26"/>
      <c r="J405" s="26"/>
    </row>
    <row r="406" spans="1:10" s="34" customFormat="1" x14ac:dyDescent="0.25">
      <c r="A406" s="6" t="s">
        <v>37</v>
      </c>
      <c r="B406" s="6" t="s">
        <v>451</v>
      </c>
      <c r="C406" s="20" t="s">
        <v>3663</v>
      </c>
      <c r="D406" s="10" t="s">
        <v>1</v>
      </c>
      <c r="E406" s="26"/>
      <c r="F406" s="26"/>
      <c r="G406" s="26"/>
      <c r="H406" s="26"/>
      <c r="I406" s="26"/>
      <c r="J406" s="26"/>
    </row>
    <row r="407" spans="1:10" s="34" customFormat="1" x14ac:dyDescent="0.25">
      <c r="A407" s="6" t="s">
        <v>37</v>
      </c>
      <c r="B407" s="6" t="s">
        <v>3664</v>
      </c>
      <c r="C407" s="19" t="s">
        <v>3665</v>
      </c>
      <c r="D407" s="10" t="s">
        <v>1</v>
      </c>
      <c r="E407" s="26"/>
      <c r="F407" s="26"/>
      <c r="G407" s="26"/>
      <c r="H407" s="26"/>
      <c r="I407" s="26"/>
      <c r="J407" s="26"/>
    </row>
    <row r="408" spans="1:10" s="34" customFormat="1" x14ac:dyDescent="0.25">
      <c r="A408" s="6" t="s">
        <v>37</v>
      </c>
      <c r="B408" s="6" t="s">
        <v>3666</v>
      </c>
      <c r="C408" s="20" t="s">
        <v>3667</v>
      </c>
      <c r="D408" s="10" t="s">
        <v>1</v>
      </c>
      <c r="E408" s="26"/>
      <c r="F408" s="26"/>
      <c r="G408" s="26"/>
      <c r="H408" s="26"/>
      <c r="I408" s="26"/>
      <c r="J408" s="26"/>
    </row>
    <row r="409" spans="1:10" s="34" customFormat="1" x14ac:dyDescent="0.25">
      <c r="A409" s="6" t="s">
        <v>37</v>
      </c>
      <c r="B409" s="6" t="s">
        <v>3668</v>
      </c>
      <c r="C409" s="20" t="s">
        <v>3669</v>
      </c>
      <c r="D409" s="10" t="s">
        <v>1</v>
      </c>
      <c r="E409" s="26"/>
      <c r="F409" s="26"/>
      <c r="G409" s="26"/>
      <c r="H409" s="26"/>
      <c r="I409" s="26"/>
      <c r="J409" s="26"/>
    </row>
    <row r="410" spans="1:10" s="34" customFormat="1" x14ac:dyDescent="0.25">
      <c r="A410" s="6" t="s">
        <v>37</v>
      </c>
      <c r="B410" s="6" t="s">
        <v>3670</v>
      </c>
      <c r="C410" s="20" t="s">
        <v>3671</v>
      </c>
      <c r="D410" s="10" t="s">
        <v>1</v>
      </c>
      <c r="E410" s="26"/>
      <c r="F410" s="26"/>
      <c r="G410" s="26"/>
      <c r="H410" s="26"/>
      <c r="I410" s="26"/>
      <c r="J410" s="26"/>
    </row>
    <row r="411" spans="1:10" s="34" customFormat="1" x14ac:dyDescent="0.25">
      <c r="A411" s="6" t="s">
        <v>37</v>
      </c>
      <c r="B411" s="6" t="s">
        <v>3672</v>
      </c>
      <c r="C411" s="20" t="s">
        <v>3673</v>
      </c>
      <c r="D411" s="10" t="s">
        <v>1</v>
      </c>
      <c r="E411" s="26"/>
      <c r="F411" s="26"/>
      <c r="G411" s="26"/>
      <c r="H411" s="26"/>
      <c r="I411" s="26"/>
      <c r="J411" s="26"/>
    </row>
    <row r="412" spans="1:10" s="34" customFormat="1" x14ac:dyDescent="0.25">
      <c r="A412" s="6" t="s">
        <v>37</v>
      </c>
      <c r="B412" s="6" t="s">
        <v>3674</v>
      </c>
      <c r="C412" s="19" t="s">
        <v>3675</v>
      </c>
      <c r="D412" s="10" t="s">
        <v>1</v>
      </c>
      <c r="E412" s="26"/>
      <c r="F412" s="26"/>
      <c r="G412" s="26"/>
      <c r="H412" s="26"/>
      <c r="I412" s="26"/>
      <c r="J412" s="26"/>
    </row>
    <row r="413" spans="1:10" s="34" customFormat="1" x14ac:dyDescent="0.25">
      <c r="A413" s="6" t="s">
        <v>37</v>
      </c>
      <c r="B413" s="6" t="s">
        <v>3676</v>
      </c>
      <c r="C413" s="20" t="s">
        <v>3677</v>
      </c>
      <c r="D413" s="10" t="s">
        <v>1</v>
      </c>
      <c r="E413" s="26"/>
      <c r="F413" s="26"/>
      <c r="G413" s="26"/>
      <c r="H413" s="26"/>
      <c r="I413" s="26"/>
      <c r="J413" s="26"/>
    </row>
    <row r="414" spans="1:10" s="34" customFormat="1" x14ac:dyDescent="0.25">
      <c r="A414" s="6" t="s">
        <v>37</v>
      </c>
      <c r="B414" s="6" t="s">
        <v>3678</v>
      </c>
      <c r="C414" s="20" t="s">
        <v>3679</v>
      </c>
      <c r="D414" s="10" t="s">
        <v>1</v>
      </c>
      <c r="E414" s="26"/>
      <c r="F414" s="26"/>
      <c r="G414" s="26"/>
      <c r="H414" s="26"/>
      <c r="I414" s="26"/>
      <c r="J414" s="26"/>
    </row>
    <row r="415" spans="1:10" s="34" customFormat="1" x14ac:dyDescent="0.25">
      <c r="A415" s="6" t="s">
        <v>37</v>
      </c>
      <c r="B415" s="6" t="s">
        <v>3680</v>
      </c>
      <c r="C415" s="20" t="s">
        <v>3681</v>
      </c>
      <c r="D415" s="10" t="s">
        <v>1</v>
      </c>
      <c r="E415" s="26"/>
      <c r="F415" s="26"/>
      <c r="G415" s="26"/>
      <c r="H415" s="26"/>
      <c r="I415" s="26"/>
      <c r="J415" s="26"/>
    </row>
    <row r="416" spans="1:10" s="34" customFormat="1" x14ac:dyDescent="0.25">
      <c r="A416" s="6" t="s">
        <v>37</v>
      </c>
      <c r="B416" s="6" t="s">
        <v>3682</v>
      </c>
      <c r="C416" s="20" t="s">
        <v>3683</v>
      </c>
      <c r="D416" s="10" t="s">
        <v>1</v>
      </c>
      <c r="E416" s="26"/>
      <c r="F416" s="26"/>
      <c r="G416" s="26"/>
      <c r="H416" s="26"/>
      <c r="I416" s="26"/>
      <c r="J416" s="26"/>
    </row>
    <row r="417" spans="1:10" s="34" customFormat="1" x14ac:dyDescent="0.25">
      <c r="A417" s="6" t="s">
        <v>37</v>
      </c>
      <c r="B417" s="6" t="s">
        <v>3684</v>
      </c>
      <c r="C417" s="11" t="s">
        <v>3685</v>
      </c>
      <c r="D417" s="10" t="s">
        <v>1</v>
      </c>
      <c r="E417" s="26"/>
      <c r="F417" s="26"/>
      <c r="G417" s="26"/>
      <c r="H417" s="26"/>
      <c r="I417" s="26"/>
      <c r="J417" s="26"/>
    </row>
    <row r="418" spans="1:10" s="34" customFormat="1" x14ac:dyDescent="0.25">
      <c r="A418" s="6" t="s">
        <v>37</v>
      </c>
      <c r="B418" s="6" t="s">
        <v>3686</v>
      </c>
      <c r="C418" s="11" t="s">
        <v>3687</v>
      </c>
      <c r="D418" s="10" t="s">
        <v>1</v>
      </c>
      <c r="E418" s="26"/>
      <c r="F418" s="26"/>
      <c r="G418" s="26"/>
      <c r="H418" s="26"/>
      <c r="I418" s="26"/>
      <c r="J418" s="26"/>
    </row>
    <row r="419" spans="1:10" s="34" customFormat="1" x14ac:dyDescent="0.25">
      <c r="A419" s="6" t="s">
        <v>37</v>
      </c>
      <c r="B419" s="6" t="s">
        <v>3688</v>
      </c>
      <c r="C419" s="11" t="s">
        <v>3689</v>
      </c>
      <c r="D419" s="10" t="s">
        <v>1</v>
      </c>
      <c r="E419" s="26"/>
      <c r="F419" s="26"/>
      <c r="G419" s="26"/>
      <c r="H419" s="26"/>
      <c r="I419" s="26"/>
      <c r="J419" s="26"/>
    </row>
    <row r="420" spans="1:10" s="34" customFormat="1" x14ac:dyDescent="0.25">
      <c r="A420" s="6" t="s">
        <v>37</v>
      </c>
      <c r="B420" s="6" t="s">
        <v>3690</v>
      </c>
      <c r="C420" s="11" t="s">
        <v>3691</v>
      </c>
      <c r="D420" s="10" t="s">
        <v>1</v>
      </c>
      <c r="E420" s="26"/>
      <c r="F420" s="26"/>
      <c r="G420" s="26"/>
      <c r="H420" s="26"/>
      <c r="I420" s="26"/>
      <c r="J420" s="26"/>
    </row>
    <row r="421" spans="1:10" s="34" customFormat="1" x14ac:dyDescent="0.25">
      <c r="A421" s="6" t="s">
        <v>37</v>
      </c>
      <c r="B421" s="6" t="s">
        <v>3692</v>
      </c>
      <c r="C421" s="11" t="s">
        <v>3693</v>
      </c>
      <c r="D421" s="10" t="s">
        <v>1</v>
      </c>
      <c r="E421" s="26"/>
      <c r="F421" s="26"/>
      <c r="G421" s="26"/>
      <c r="H421" s="26"/>
      <c r="I421" s="26"/>
      <c r="J421" s="26"/>
    </row>
    <row r="422" spans="1:10" s="34" customFormat="1" x14ac:dyDescent="0.25">
      <c r="A422" s="6" t="s">
        <v>37</v>
      </c>
      <c r="B422" s="6" t="s">
        <v>3694</v>
      </c>
      <c r="C422" s="11" t="s">
        <v>3695</v>
      </c>
      <c r="D422" s="10" t="s">
        <v>1</v>
      </c>
      <c r="E422" s="26"/>
      <c r="F422" s="26"/>
      <c r="G422" s="26"/>
      <c r="H422" s="26"/>
      <c r="I422" s="26"/>
      <c r="J422" s="26"/>
    </row>
    <row r="423" spans="1:10" s="34" customFormat="1" x14ac:dyDescent="0.25">
      <c r="A423" s="6" t="s">
        <v>37</v>
      </c>
      <c r="B423" s="6" t="s">
        <v>3696</v>
      </c>
      <c r="C423" s="11" t="s">
        <v>3697</v>
      </c>
      <c r="D423" s="10" t="s">
        <v>1</v>
      </c>
      <c r="E423" s="26"/>
      <c r="F423" s="26"/>
      <c r="G423" s="26"/>
      <c r="H423" s="26"/>
      <c r="I423" s="26"/>
      <c r="J423" s="26"/>
    </row>
    <row r="424" spans="1:10" s="34" customFormat="1" x14ac:dyDescent="0.25">
      <c r="A424" s="6" t="s">
        <v>37</v>
      </c>
      <c r="B424" s="6" t="s">
        <v>3698</v>
      </c>
      <c r="C424" s="11" t="s">
        <v>3699</v>
      </c>
      <c r="D424" s="10" t="s">
        <v>1</v>
      </c>
      <c r="E424" s="26"/>
      <c r="F424" s="26"/>
      <c r="G424" s="26"/>
      <c r="H424" s="26"/>
      <c r="I424" s="26"/>
      <c r="J424" s="26"/>
    </row>
    <row r="425" spans="1:10" x14ac:dyDescent="0.25">
      <c r="A425" s="6" t="s">
        <v>37</v>
      </c>
      <c r="B425" s="6" t="s">
        <v>3700</v>
      </c>
      <c r="C425" s="11" t="s">
        <v>3701</v>
      </c>
      <c r="D425" s="10" t="s">
        <v>1</v>
      </c>
      <c r="F425" s="26"/>
      <c r="G425" s="26"/>
      <c r="H425" s="26"/>
      <c r="I425" s="26"/>
    </row>
    <row r="426" spans="1:10" x14ac:dyDescent="0.25">
      <c r="A426" s="7"/>
      <c r="B426" s="7"/>
      <c r="C426" s="26"/>
      <c r="D426" s="35"/>
      <c r="F426" s="26"/>
      <c r="G426" s="26"/>
      <c r="H426" s="26"/>
      <c r="I426" s="26"/>
    </row>
    <row r="427" spans="1:10" x14ac:dyDescent="0.25">
      <c r="A427" s="28" t="s">
        <v>0</v>
      </c>
      <c r="B427" s="2" t="s">
        <v>6983</v>
      </c>
      <c r="C427" s="26"/>
      <c r="D427" s="26"/>
      <c r="F427" s="26"/>
      <c r="G427" s="26"/>
      <c r="H427" s="26"/>
      <c r="I427" s="26"/>
    </row>
    <row r="428" spans="1:10" x14ac:dyDescent="0.25">
      <c r="A428" s="28" t="s">
        <v>6960</v>
      </c>
      <c r="B428" s="2" t="str">
        <f>CONCATENATE("https://xbrl.cipc.co.za/taxonomy/role/",MID(B429,2,7),"/",B427)</f>
        <v>https://xbrl.cipc.co.za/taxonomy/role/801.600/NotesExplorationForAndEvaluationOfMineralResources</v>
      </c>
      <c r="C428" s="26"/>
      <c r="D428" s="26"/>
      <c r="F428" s="26"/>
      <c r="G428" s="26"/>
      <c r="H428" s="26"/>
      <c r="I428" s="26"/>
    </row>
    <row r="429" spans="1:10" s="34" customFormat="1" x14ac:dyDescent="0.25">
      <c r="A429" s="28" t="s">
        <v>6961</v>
      </c>
      <c r="B429" s="2" t="s">
        <v>6970</v>
      </c>
      <c r="C429" s="26"/>
      <c r="D429" s="26"/>
      <c r="E429" s="26"/>
      <c r="F429" s="26"/>
      <c r="G429" s="26"/>
      <c r="H429" s="26"/>
      <c r="I429" s="26"/>
      <c r="J429" s="26"/>
    </row>
    <row r="430" spans="1:10" s="34" customFormat="1" x14ac:dyDescent="0.25">
      <c r="A430" s="29" t="s">
        <v>4</v>
      </c>
      <c r="B430" s="29" t="s">
        <v>5</v>
      </c>
      <c r="C430" s="29" t="str">
        <f>VLOOKUP(B430,Concepts!$C:$S,13,FALSE)</f>
        <v>label (en)</v>
      </c>
      <c r="D430" s="29" t="s">
        <v>2630</v>
      </c>
      <c r="E430" s="26"/>
      <c r="F430" s="26"/>
      <c r="G430" s="26"/>
      <c r="H430"/>
      <c r="I430"/>
    </row>
    <row r="431" spans="1:10" s="34" customFormat="1" x14ac:dyDescent="0.25">
      <c r="A431" s="6" t="s">
        <v>37</v>
      </c>
      <c r="B431" s="6" t="s">
        <v>2364</v>
      </c>
      <c r="C431" s="10" t="s">
        <v>2257</v>
      </c>
      <c r="D431" s="10" t="s">
        <v>1</v>
      </c>
      <c r="E431" s="26"/>
      <c r="F431" s="26"/>
      <c r="G431" s="26"/>
      <c r="H431"/>
      <c r="I431"/>
    </row>
    <row r="432" spans="1:10" s="34" customFormat="1" x14ac:dyDescent="0.25">
      <c r="A432" s="6" t="s">
        <v>37</v>
      </c>
      <c r="B432" s="6" t="s">
        <v>2460</v>
      </c>
      <c r="C432" s="11" t="s">
        <v>2552</v>
      </c>
      <c r="D432" s="10" t="s">
        <v>1</v>
      </c>
      <c r="E432" s="26"/>
      <c r="F432" s="26"/>
      <c r="G432" s="26"/>
      <c r="H432"/>
      <c r="I432"/>
    </row>
    <row r="433" spans="1:9" s="34" customFormat="1" x14ac:dyDescent="0.25">
      <c r="A433" s="6" t="s">
        <v>37</v>
      </c>
      <c r="B433" s="6" t="s">
        <v>3702</v>
      </c>
      <c r="C433" s="11" t="s">
        <v>3703</v>
      </c>
      <c r="D433" s="10" t="s">
        <v>1</v>
      </c>
      <c r="E433" s="26"/>
      <c r="F433" s="26"/>
      <c r="G433" s="26"/>
      <c r="H433"/>
      <c r="I433"/>
    </row>
    <row r="434" spans="1:9" s="34" customFormat="1" x14ac:dyDescent="0.25">
      <c r="A434" s="6" t="s">
        <v>37</v>
      </c>
      <c r="B434" s="6" t="s">
        <v>3704</v>
      </c>
      <c r="C434" s="11" t="s">
        <v>3705</v>
      </c>
      <c r="D434" s="10" t="s">
        <v>1</v>
      </c>
      <c r="E434" s="26"/>
      <c r="F434" s="26"/>
      <c r="G434" s="26"/>
      <c r="H434"/>
      <c r="I434"/>
    </row>
    <row r="435" spans="1:9" s="34" customFormat="1" x14ac:dyDescent="0.25">
      <c r="A435" s="6" t="s">
        <v>37</v>
      </c>
      <c r="B435" s="6" t="s">
        <v>3706</v>
      </c>
      <c r="C435" s="11" t="s">
        <v>3707</v>
      </c>
      <c r="D435" s="10" t="s">
        <v>1</v>
      </c>
      <c r="E435" s="26"/>
      <c r="F435" s="26"/>
      <c r="G435" s="26"/>
      <c r="H435"/>
      <c r="I435"/>
    </row>
    <row r="436" spans="1:9" s="34" customFormat="1" x14ac:dyDescent="0.25">
      <c r="A436" s="6" t="s">
        <v>37</v>
      </c>
      <c r="B436" s="6" t="s">
        <v>3708</v>
      </c>
      <c r="C436" s="11" t="s">
        <v>3709</v>
      </c>
      <c r="D436" s="10" t="s">
        <v>1</v>
      </c>
      <c r="E436" s="26"/>
      <c r="F436" s="26"/>
      <c r="G436" s="26"/>
      <c r="H436"/>
      <c r="I436"/>
    </row>
    <row r="437" spans="1:9" s="34" customFormat="1" x14ac:dyDescent="0.25">
      <c r="A437" s="6" t="s">
        <v>37</v>
      </c>
      <c r="B437" s="6" t="s">
        <v>3710</v>
      </c>
      <c r="C437" s="11" t="s">
        <v>3711</v>
      </c>
      <c r="D437" s="10" t="s">
        <v>1</v>
      </c>
      <c r="E437" s="26"/>
      <c r="F437" s="26"/>
      <c r="G437" s="26"/>
      <c r="H437"/>
      <c r="I437"/>
    </row>
    <row r="438" spans="1:9" x14ac:dyDescent="0.25">
      <c r="A438" s="6" t="s">
        <v>37</v>
      </c>
      <c r="B438" s="6" t="s">
        <v>3712</v>
      </c>
      <c r="C438" s="11" t="s">
        <v>3713</v>
      </c>
      <c r="D438" s="10" t="s">
        <v>1</v>
      </c>
      <c r="F438" s="26"/>
      <c r="G438" s="26"/>
      <c r="H438" s="26"/>
      <c r="I438" s="26"/>
    </row>
    <row r="439" spans="1:9" x14ac:dyDescent="0.25">
      <c r="A439" s="7"/>
      <c r="B439" s="7"/>
      <c r="C439" s="26"/>
      <c r="D439" s="35"/>
      <c r="F439" s="26"/>
      <c r="G439" s="26"/>
      <c r="H439" s="26"/>
      <c r="I439" s="26"/>
    </row>
    <row r="440" spans="1:9" x14ac:dyDescent="0.25">
      <c r="A440" s="28" t="s">
        <v>0</v>
      </c>
      <c r="B440" s="2" t="s">
        <v>6984</v>
      </c>
      <c r="C440" s="26"/>
      <c r="D440" s="26"/>
      <c r="F440" s="26"/>
      <c r="G440" s="26"/>
      <c r="H440" s="26"/>
      <c r="I440" s="26"/>
    </row>
    <row r="441" spans="1:9" x14ac:dyDescent="0.25">
      <c r="A441" s="28" t="s">
        <v>6960</v>
      </c>
      <c r="B441" s="2" t="str">
        <f>CONCATENATE("https://xbrl.cipc.co.za/taxonomy/role/",MID(B442,2,7),"/",B440)</f>
        <v>https://xbrl.cipc.co.za/taxonomy/role/801.700/NotesFinancialInstruments</v>
      </c>
      <c r="C441" s="26"/>
      <c r="D441" s="26"/>
      <c r="F441" s="26"/>
      <c r="G441" s="26"/>
      <c r="H441" s="26"/>
      <c r="I441" s="26"/>
    </row>
    <row r="442" spans="1:9" s="34" customFormat="1" x14ac:dyDescent="0.25">
      <c r="A442" s="28" t="s">
        <v>6961</v>
      </c>
      <c r="B442" s="2" t="s">
        <v>6971</v>
      </c>
      <c r="C442" s="26"/>
      <c r="D442" s="26"/>
      <c r="E442" s="26"/>
      <c r="F442" s="26"/>
      <c r="G442" s="26"/>
      <c r="H442"/>
      <c r="I442"/>
    </row>
    <row r="443" spans="1:9" s="34" customFormat="1" x14ac:dyDescent="0.25">
      <c r="A443" s="29" t="s">
        <v>4</v>
      </c>
      <c r="B443" s="29" t="s">
        <v>5</v>
      </c>
      <c r="C443" s="29" t="str">
        <f>VLOOKUP(B443,Concepts!$C:$S,13,FALSE)</f>
        <v>label (en)</v>
      </c>
      <c r="D443" s="29" t="s">
        <v>2630</v>
      </c>
      <c r="E443" s="26"/>
      <c r="F443" s="26"/>
      <c r="G443"/>
      <c r="H443"/>
      <c r="I443"/>
    </row>
    <row r="444" spans="1:9" s="34" customFormat="1" x14ac:dyDescent="0.25">
      <c r="A444" s="6" t="s">
        <v>37</v>
      </c>
      <c r="B444" s="6" t="s">
        <v>2370</v>
      </c>
      <c r="C444" s="10" t="s">
        <v>2263</v>
      </c>
      <c r="D444" s="10" t="s">
        <v>1</v>
      </c>
      <c r="E444" s="26"/>
      <c r="F444" s="26"/>
      <c r="G444"/>
      <c r="H444"/>
      <c r="I444"/>
    </row>
    <row r="445" spans="1:9" s="34" customFormat="1" x14ac:dyDescent="0.25">
      <c r="A445" s="6" t="s">
        <v>37</v>
      </c>
      <c r="B445" s="6" t="s">
        <v>3714</v>
      </c>
      <c r="C445" s="11" t="s">
        <v>3715</v>
      </c>
      <c r="D445" s="10" t="s">
        <v>1</v>
      </c>
      <c r="E445" s="26"/>
      <c r="F445" s="26"/>
      <c r="G445"/>
      <c r="H445"/>
      <c r="I445"/>
    </row>
    <row r="446" spans="1:9" s="34" customFormat="1" x14ac:dyDescent="0.25">
      <c r="A446" s="6" t="s">
        <v>37</v>
      </c>
      <c r="B446" s="6" t="s">
        <v>3716</v>
      </c>
      <c r="C446" s="17" t="s">
        <v>3717</v>
      </c>
      <c r="D446" s="10" t="s">
        <v>1</v>
      </c>
      <c r="E446" s="26"/>
      <c r="F446" s="26"/>
      <c r="G446"/>
      <c r="H446"/>
      <c r="I446"/>
    </row>
    <row r="447" spans="1:9" s="34" customFormat="1" x14ac:dyDescent="0.25">
      <c r="A447" s="6" t="s">
        <v>37</v>
      </c>
      <c r="B447" s="6" t="s">
        <v>3718</v>
      </c>
      <c r="C447" s="18" t="s">
        <v>3719</v>
      </c>
      <c r="D447" s="10" t="s">
        <v>1</v>
      </c>
      <c r="E447" s="26"/>
      <c r="F447" s="26"/>
      <c r="G447"/>
      <c r="H447"/>
      <c r="I447"/>
    </row>
    <row r="448" spans="1:9" s="34" customFormat="1" x14ac:dyDescent="0.25">
      <c r="A448" s="6" t="s">
        <v>37</v>
      </c>
      <c r="B448" s="6" t="s">
        <v>3720</v>
      </c>
      <c r="C448" s="19" t="s">
        <v>3721</v>
      </c>
      <c r="D448" s="10" t="s">
        <v>1</v>
      </c>
      <c r="E448" s="26"/>
      <c r="F448" s="26"/>
      <c r="G448"/>
      <c r="H448"/>
      <c r="I448"/>
    </row>
    <row r="449" spans="1:9" s="34" customFormat="1" x14ac:dyDescent="0.25">
      <c r="A449" s="6" t="s">
        <v>37</v>
      </c>
      <c r="B449" s="6" t="s">
        <v>3722</v>
      </c>
      <c r="C449" s="20" t="s">
        <v>3723</v>
      </c>
      <c r="D449" s="10" t="s">
        <v>1</v>
      </c>
      <c r="E449" s="26"/>
      <c r="F449" s="26"/>
      <c r="G449"/>
      <c r="H449"/>
      <c r="I449"/>
    </row>
    <row r="450" spans="1:9" s="34" customFormat="1" x14ac:dyDescent="0.25">
      <c r="A450" s="6" t="s">
        <v>37</v>
      </c>
      <c r="B450" s="6" t="s">
        <v>3724</v>
      </c>
      <c r="C450" s="21" t="s">
        <v>3725</v>
      </c>
      <c r="D450" s="10" t="s">
        <v>1</v>
      </c>
      <c r="E450" s="26"/>
      <c r="F450" s="26"/>
      <c r="G450"/>
      <c r="H450"/>
      <c r="I450"/>
    </row>
    <row r="451" spans="1:9" s="34" customFormat="1" x14ac:dyDescent="0.25">
      <c r="A451" s="6" t="s">
        <v>37</v>
      </c>
      <c r="B451" s="6" t="s">
        <v>3726</v>
      </c>
      <c r="C451" s="21" t="s">
        <v>3727</v>
      </c>
      <c r="D451" s="10" t="s">
        <v>1</v>
      </c>
      <c r="E451" s="26"/>
      <c r="F451" s="26"/>
      <c r="G451"/>
      <c r="H451"/>
      <c r="I451"/>
    </row>
    <row r="452" spans="1:9" s="34" customFormat="1" x14ac:dyDescent="0.25">
      <c r="A452" s="6" t="s">
        <v>37</v>
      </c>
      <c r="B452" s="6" t="s">
        <v>3728</v>
      </c>
      <c r="C452" s="21" t="s">
        <v>3729</v>
      </c>
      <c r="D452" s="10" t="s">
        <v>1</v>
      </c>
      <c r="E452" s="26"/>
      <c r="F452" s="26"/>
      <c r="G452"/>
      <c r="H452"/>
      <c r="I452"/>
    </row>
    <row r="453" spans="1:9" s="34" customFormat="1" x14ac:dyDescent="0.25">
      <c r="A453" s="6" t="s">
        <v>37</v>
      </c>
      <c r="B453" s="6" t="s">
        <v>3730</v>
      </c>
      <c r="C453" s="21" t="s">
        <v>3731</v>
      </c>
      <c r="D453" s="10" t="s">
        <v>1</v>
      </c>
      <c r="E453" s="26"/>
      <c r="F453" s="26"/>
      <c r="G453"/>
      <c r="H453"/>
      <c r="I453"/>
    </row>
    <row r="454" spans="1:9" s="34" customFormat="1" x14ac:dyDescent="0.25">
      <c r="A454" s="6" t="s">
        <v>37</v>
      </c>
      <c r="B454" s="6" t="s">
        <v>3732</v>
      </c>
      <c r="C454" s="21" t="s">
        <v>3733</v>
      </c>
      <c r="D454" s="10" t="s">
        <v>1</v>
      </c>
      <c r="E454" s="26"/>
      <c r="F454" s="26"/>
      <c r="G454"/>
      <c r="H454"/>
      <c r="I454"/>
    </row>
    <row r="455" spans="1:9" s="34" customFormat="1" x14ac:dyDescent="0.25">
      <c r="A455" s="6" t="s">
        <v>37</v>
      </c>
      <c r="B455" s="6" t="s">
        <v>3734</v>
      </c>
      <c r="C455" s="21" t="s">
        <v>3735</v>
      </c>
      <c r="D455" s="10" t="s">
        <v>1</v>
      </c>
      <c r="E455" s="26"/>
      <c r="F455" s="26"/>
      <c r="G455"/>
      <c r="H455"/>
      <c r="I455"/>
    </row>
    <row r="456" spans="1:9" s="34" customFormat="1" x14ac:dyDescent="0.25">
      <c r="A456" s="6" t="s">
        <v>37</v>
      </c>
      <c r="B456" s="6" t="s">
        <v>3736</v>
      </c>
      <c r="C456" s="21" t="s">
        <v>3737</v>
      </c>
      <c r="D456" s="10" t="s">
        <v>1</v>
      </c>
      <c r="E456" s="26"/>
      <c r="F456" s="26"/>
      <c r="G456"/>
      <c r="H456"/>
      <c r="I456"/>
    </row>
    <row r="457" spans="1:9" s="34" customFormat="1" x14ac:dyDescent="0.25">
      <c r="A457" s="6" t="s">
        <v>37</v>
      </c>
      <c r="B457" s="6" t="s">
        <v>3738</v>
      </c>
      <c r="C457" s="21" t="s">
        <v>3739</v>
      </c>
      <c r="D457" s="10" t="s">
        <v>1</v>
      </c>
      <c r="E457" s="26"/>
      <c r="F457" s="26"/>
      <c r="G457"/>
      <c r="H457"/>
      <c r="I457"/>
    </row>
    <row r="458" spans="1:9" s="34" customFormat="1" x14ac:dyDescent="0.25">
      <c r="A458" s="6" t="s">
        <v>37</v>
      </c>
      <c r="B458" s="6" t="s">
        <v>3740</v>
      </c>
      <c r="C458" s="21" t="s">
        <v>3741</v>
      </c>
      <c r="D458" s="10" t="s">
        <v>1</v>
      </c>
      <c r="E458" s="26"/>
      <c r="F458" s="26"/>
      <c r="G458"/>
      <c r="H458"/>
      <c r="I458"/>
    </row>
    <row r="459" spans="1:9" s="34" customFormat="1" x14ac:dyDescent="0.25">
      <c r="A459" s="6" t="s">
        <v>37</v>
      </c>
      <c r="B459" s="6" t="s">
        <v>3742</v>
      </c>
      <c r="C459" s="18" t="s">
        <v>3743</v>
      </c>
      <c r="D459" s="10" t="s">
        <v>1</v>
      </c>
      <c r="E459" s="26"/>
      <c r="F459" s="26"/>
      <c r="G459"/>
      <c r="H459"/>
      <c r="I459"/>
    </row>
    <row r="460" spans="1:9" s="34" customFormat="1" x14ac:dyDescent="0.25">
      <c r="A460" s="6" t="s">
        <v>37</v>
      </c>
      <c r="B460" s="6" t="s">
        <v>2501</v>
      </c>
      <c r="C460" s="19" t="s">
        <v>2593</v>
      </c>
      <c r="D460" s="10" t="s">
        <v>1</v>
      </c>
      <c r="E460" s="26"/>
      <c r="F460" s="26"/>
      <c r="G460"/>
      <c r="H460"/>
      <c r="I460"/>
    </row>
    <row r="461" spans="1:9" s="34" customFormat="1" x14ac:dyDescent="0.25">
      <c r="A461" s="6" t="s">
        <v>37</v>
      </c>
      <c r="B461" s="6" t="s">
        <v>3744</v>
      </c>
      <c r="C461" s="19" t="s">
        <v>3745</v>
      </c>
      <c r="D461" s="10" t="s">
        <v>1</v>
      </c>
      <c r="E461" s="26"/>
      <c r="F461" s="26"/>
      <c r="G461"/>
      <c r="H461"/>
      <c r="I461"/>
    </row>
    <row r="462" spans="1:9" s="34" customFormat="1" x14ac:dyDescent="0.25">
      <c r="A462" s="6" t="s">
        <v>37</v>
      </c>
      <c r="B462" s="6" t="s">
        <v>3746</v>
      </c>
      <c r="C462" s="20" t="s">
        <v>3747</v>
      </c>
      <c r="D462" s="10" t="s">
        <v>1</v>
      </c>
      <c r="E462" s="26"/>
      <c r="F462" s="26"/>
      <c r="G462"/>
      <c r="H462"/>
      <c r="I462"/>
    </row>
    <row r="463" spans="1:9" s="34" customFormat="1" x14ac:dyDescent="0.25">
      <c r="A463" s="6" t="s">
        <v>37</v>
      </c>
      <c r="B463" s="6" t="s">
        <v>3748</v>
      </c>
      <c r="C463" s="20" t="s">
        <v>3749</v>
      </c>
      <c r="D463" s="10" t="s">
        <v>1</v>
      </c>
      <c r="E463" s="26"/>
      <c r="F463" s="26"/>
      <c r="G463"/>
      <c r="H463"/>
      <c r="I463"/>
    </row>
    <row r="464" spans="1:9" s="34" customFormat="1" x14ac:dyDescent="0.25">
      <c r="A464" s="6" t="s">
        <v>37</v>
      </c>
      <c r="B464" s="6" t="s">
        <v>3750</v>
      </c>
      <c r="C464" s="21" t="s">
        <v>3751</v>
      </c>
      <c r="D464" s="10" t="s">
        <v>1</v>
      </c>
      <c r="E464" s="26"/>
      <c r="F464" s="26"/>
      <c r="G464"/>
      <c r="H464"/>
      <c r="I464"/>
    </row>
    <row r="465" spans="1:9" s="34" customFormat="1" x14ac:dyDescent="0.25">
      <c r="A465" s="6" t="s">
        <v>37</v>
      </c>
      <c r="B465" s="6" t="s">
        <v>3752</v>
      </c>
      <c r="C465" s="21" t="s">
        <v>3753</v>
      </c>
      <c r="D465" s="10" t="s">
        <v>1</v>
      </c>
      <c r="E465" s="26"/>
      <c r="F465" s="26"/>
      <c r="G465"/>
      <c r="H465"/>
      <c r="I465"/>
    </row>
    <row r="466" spans="1:9" s="34" customFormat="1" x14ac:dyDescent="0.25">
      <c r="A466" s="6" t="s">
        <v>37</v>
      </c>
      <c r="B466" s="6" t="s">
        <v>3754</v>
      </c>
      <c r="C466" s="21" t="s">
        <v>3755</v>
      </c>
      <c r="D466" s="10" t="s">
        <v>1</v>
      </c>
      <c r="E466" s="26"/>
      <c r="F466" s="26"/>
      <c r="G466"/>
      <c r="H466"/>
      <c r="I466"/>
    </row>
    <row r="467" spans="1:9" s="34" customFormat="1" x14ac:dyDescent="0.25">
      <c r="A467" s="6" t="s">
        <v>37</v>
      </c>
      <c r="B467" s="6" t="s">
        <v>3756</v>
      </c>
      <c r="C467" s="21" t="s">
        <v>3757</v>
      </c>
      <c r="D467" s="10" t="s">
        <v>1</v>
      </c>
      <c r="E467" s="26"/>
      <c r="F467" s="26"/>
      <c r="G467"/>
      <c r="H467"/>
      <c r="I467"/>
    </row>
    <row r="468" spans="1:9" s="34" customFormat="1" x14ac:dyDescent="0.25">
      <c r="A468" s="6" t="s">
        <v>37</v>
      </c>
      <c r="B468" s="6" t="s">
        <v>3758</v>
      </c>
      <c r="C468" s="21" t="s">
        <v>3759</v>
      </c>
      <c r="D468" s="10" t="s">
        <v>1</v>
      </c>
      <c r="E468" s="26"/>
      <c r="F468" s="26"/>
      <c r="G468"/>
      <c r="H468"/>
      <c r="I468"/>
    </row>
    <row r="469" spans="1:9" s="34" customFormat="1" x14ac:dyDescent="0.25">
      <c r="A469" s="6" t="s">
        <v>37</v>
      </c>
      <c r="B469" s="6" t="s">
        <v>3746</v>
      </c>
      <c r="C469" s="20" t="s">
        <v>3760</v>
      </c>
      <c r="D469" s="10" t="s">
        <v>1</v>
      </c>
      <c r="E469" s="26"/>
      <c r="F469" s="26"/>
      <c r="G469"/>
      <c r="H469"/>
      <c r="I469"/>
    </row>
    <row r="470" spans="1:9" s="34" customFormat="1" x14ac:dyDescent="0.25">
      <c r="A470" s="6" t="s">
        <v>37</v>
      </c>
      <c r="B470" s="6" t="s">
        <v>3761</v>
      </c>
      <c r="C470" s="19" t="s">
        <v>3762</v>
      </c>
      <c r="D470" s="10" t="s">
        <v>1</v>
      </c>
      <c r="E470" s="26"/>
      <c r="F470" s="26"/>
      <c r="G470"/>
      <c r="H470"/>
      <c r="I470"/>
    </row>
    <row r="471" spans="1:9" s="34" customFormat="1" x14ac:dyDescent="0.25">
      <c r="A471" s="6" t="s">
        <v>37</v>
      </c>
      <c r="B471" s="6" t="s">
        <v>3763</v>
      </c>
      <c r="C471" s="19" t="s">
        <v>3764</v>
      </c>
      <c r="D471" s="10" t="s">
        <v>1</v>
      </c>
      <c r="E471" s="26"/>
      <c r="F471" s="26"/>
      <c r="G471"/>
      <c r="H471"/>
      <c r="I471"/>
    </row>
    <row r="472" spans="1:9" s="34" customFormat="1" x14ac:dyDescent="0.25">
      <c r="A472" s="6" t="s">
        <v>37</v>
      </c>
      <c r="B472" s="6" t="s">
        <v>3765</v>
      </c>
      <c r="C472" s="19" t="s">
        <v>3766</v>
      </c>
      <c r="D472" s="10" t="s">
        <v>1</v>
      </c>
      <c r="E472" s="26"/>
      <c r="F472" s="26"/>
      <c r="G472"/>
      <c r="H472"/>
      <c r="I472"/>
    </row>
    <row r="473" spans="1:9" s="34" customFormat="1" x14ac:dyDescent="0.25">
      <c r="A473" s="6" t="s">
        <v>37</v>
      </c>
      <c r="B473" s="6" t="s">
        <v>3767</v>
      </c>
      <c r="C473" s="19" t="s">
        <v>3768</v>
      </c>
      <c r="D473" s="10" t="s">
        <v>1</v>
      </c>
      <c r="E473" s="26"/>
      <c r="F473" s="26"/>
      <c r="G473"/>
      <c r="H473"/>
      <c r="I473"/>
    </row>
    <row r="474" spans="1:9" s="34" customFormat="1" x14ac:dyDescent="0.25">
      <c r="A474" s="6" t="s">
        <v>37</v>
      </c>
      <c r="B474" s="6" t="s">
        <v>3769</v>
      </c>
      <c r="C474" s="19" t="s">
        <v>3770</v>
      </c>
      <c r="D474" s="10" t="s">
        <v>1</v>
      </c>
      <c r="E474" s="26"/>
      <c r="F474" s="26"/>
      <c r="G474"/>
      <c r="H474"/>
      <c r="I474"/>
    </row>
    <row r="475" spans="1:9" s="34" customFormat="1" x14ac:dyDescent="0.25">
      <c r="A475" s="6" t="s">
        <v>37</v>
      </c>
      <c r="B475" s="6" t="s">
        <v>3771</v>
      </c>
      <c r="C475" s="11" t="s">
        <v>3772</v>
      </c>
      <c r="D475" s="10" t="s">
        <v>1</v>
      </c>
      <c r="E475" s="26"/>
      <c r="F475" s="26"/>
      <c r="G475"/>
      <c r="H475"/>
      <c r="I475"/>
    </row>
    <row r="476" spans="1:9" s="34" customFormat="1" x14ac:dyDescent="0.25">
      <c r="A476" s="6" t="s">
        <v>37</v>
      </c>
      <c r="B476" s="6" t="s">
        <v>3773</v>
      </c>
      <c r="C476" s="17" t="s">
        <v>3774</v>
      </c>
      <c r="D476" s="10" t="s">
        <v>1</v>
      </c>
      <c r="E476" s="26"/>
      <c r="F476" s="26"/>
      <c r="G476"/>
      <c r="H476"/>
      <c r="I476"/>
    </row>
    <row r="477" spans="1:9" s="34" customFormat="1" x14ac:dyDescent="0.25">
      <c r="A477" s="6" t="s">
        <v>37</v>
      </c>
      <c r="B477" s="6" t="s">
        <v>3775</v>
      </c>
      <c r="C477" s="18" t="s">
        <v>3776</v>
      </c>
      <c r="D477" s="10" t="s">
        <v>1</v>
      </c>
      <c r="E477" s="26"/>
      <c r="F477" s="26"/>
      <c r="G477"/>
      <c r="H477"/>
      <c r="I477"/>
    </row>
    <row r="478" spans="1:9" s="34" customFormat="1" x14ac:dyDescent="0.25">
      <c r="A478" s="6" t="s">
        <v>37</v>
      </c>
      <c r="B478" s="6" t="s">
        <v>3777</v>
      </c>
      <c r="C478" s="19" t="s">
        <v>3778</v>
      </c>
      <c r="D478" s="10" t="s">
        <v>1</v>
      </c>
      <c r="E478" s="26"/>
      <c r="F478" s="26"/>
      <c r="G478"/>
      <c r="H478"/>
      <c r="I478"/>
    </row>
    <row r="479" spans="1:9" s="34" customFormat="1" x14ac:dyDescent="0.25">
      <c r="A479" s="6" t="s">
        <v>37</v>
      </c>
      <c r="B479" s="6" t="s">
        <v>3779</v>
      </c>
      <c r="C479" s="20" t="s">
        <v>3780</v>
      </c>
      <c r="D479" s="10" t="s">
        <v>1</v>
      </c>
      <c r="E479" s="26"/>
      <c r="F479" s="26"/>
      <c r="G479"/>
      <c r="H479"/>
      <c r="I479"/>
    </row>
    <row r="480" spans="1:9" s="34" customFormat="1" x14ac:dyDescent="0.25">
      <c r="A480" s="6" t="s">
        <v>37</v>
      </c>
      <c r="B480" s="6" t="s">
        <v>3781</v>
      </c>
      <c r="C480" s="21" t="s">
        <v>3782</v>
      </c>
      <c r="D480" s="10" t="s">
        <v>1</v>
      </c>
      <c r="E480" s="26"/>
      <c r="F480" s="26"/>
      <c r="G480"/>
      <c r="H480"/>
      <c r="I480"/>
    </row>
    <row r="481" spans="1:9" s="34" customFormat="1" x14ac:dyDescent="0.25">
      <c r="A481" s="6" t="s">
        <v>37</v>
      </c>
      <c r="B481" s="6" t="s">
        <v>3734</v>
      </c>
      <c r="C481" s="33" t="s">
        <v>3735</v>
      </c>
      <c r="D481" s="10" t="s">
        <v>1</v>
      </c>
      <c r="E481" s="26"/>
      <c r="F481" s="26"/>
      <c r="G481"/>
      <c r="H481"/>
      <c r="I481"/>
    </row>
    <row r="482" spans="1:9" s="34" customFormat="1" x14ac:dyDescent="0.25">
      <c r="A482" s="6" t="s">
        <v>37</v>
      </c>
      <c r="B482" s="6" t="s">
        <v>3736</v>
      </c>
      <c r="C482" s="33" t="s">
        <v>3737</v>
      </c>
      <c r="D482" s="10" t="s">
        <v>1</v>
      </c>
      <c r="E482" s="26"/>
      <c r="F482" s="26"/>
      <c r="G482"/>
      <c r="H482"/>
      <c r="I482"/>
    </row>
    <row r="483" spans="1:9" s="34" customFormat="1" x14ac:dyDescent="0.25">
      <c r="A483" s="6" t="s">
        <v>37</v>
      </c>
      <c r="B483" s="6" t="s">
        <v>3738</v>
      </c>
      <c r="C483" s="33" t="s">
        <v>3739</v>
      </c>
      <c r="D483" s="10" t="s">
        <v>1</v>
      </c>
      <c r="E483" s="26"/>
      <c r="F483" s="26"/>
      <c r="G483"/>
      <c r="H483"/>
      <c r="I483"/>
    </row>
    <row r="484" spans="1:9" s="34" customFormat="1" x14ac:dyDescent="0.25">
      <c r="A484" s="6" t="s">
        <v>37</v>
      </c>
      <c r="B484" s="6" t="s">
        <v>3740</v>
      </c>
      <c r="C484" s="33" t="s">
        <v>3741</v>
      </c>
      <c r="D484" s="10" t="s">
        <v>1</v>
      </c>
      <c r="E484" s="26"/>
      <c r="F484" s="26"/>
      <c r="G484"/>
      <c r="H484"/>
      <c r="I484"/>
    </row>
    <row r="485" spans="1:9" s="34" customFormat="1" x14ac:dyDescent="0.25">
      <c r="A485" s="6" t="s">
        <v>37</v>
      </c>
      <c r="B485" s="6" t="s">
        <v>3728</v>
      </c>
      <c r="C485" s="33" t="s">
        <v>3729</v>
      </c>
      <c r="D485" s="10" t="s">
        <v>1</v>
      </c>
      <c r="E485" s="26"/>
      <c r="F485" s="26"/>
      <c r="G485"/>
      <c r="H485"/>
      <c r="I485"/>
    </row>
    <row r="486" spans="1:9" s="34" customFormat="1" x14ac:dyDescent="0.25">
      <c r="A486" s="6" t="s">
        <v>37</v>
      </c>
      <c r="B486" s="6" t="s">
        <v>3783</v>
      </c>
      <c r="C486" s="21" t="s">
        <v>3784</v>
      </c>
      <c r="D486" s="10" t="s">
        <v>1</v>
      </c>
      <c r="E486" s="26"/>
      <c r="F486" s="26"/>
      <c r="G486"/>
      <c r="H486"/>
      <c r="I486"/>
    </row>
    <row r="487" spans="1:9" s="34" customFormat="1" x14ac:dyDescent="0.25">
      <c r="A487" s="6" t="s">
        <v>37</v>
      </c>
      <c r="B487" s="6" t="s">
        <v>3785</v>
      </c>
      <c r="C487" s="33" t="s">
        <v>3786</v>
      </c>
      <c r="D487" s="10" t="s">
        <v>1</v>
      </c>
      <c r="E487" s="26"/>
      <c r="F487" s="26"/>
      <c r="G487"/>
      <c r="H487"/>
      <c r="I487"/>
    </row>
    <row r="488" spans="1:9" s="34" customFormat="1" x14ac:dyDescent="0.25">
      <c r="A488" s="6" t="s">
        <v>37</v>
      </c>
      <c r="B488" s="6" t="s">
        <v>3787</v>
      </c>
      <c r="C488" s="33" t="s">
        <v>3788</v>
      </c>
      <c r="D488" s="10" t="s">
        <v>1</v>
      </c>
      <c r="E488" s="26"/>
      <c r="F488" s="26"/>
      <c r="G488"/>
      <c r="H488"/>
      <c r="I488"/>
    </row>
    <row r="489" spans="1:9" s="34" customFormat="1" x14ac:dyDescent="0.25">
      <c r="A489" s="6" t="s">
        <v>37</v>
      </c>
      <c r="B489" s="6" t="s">
        <v>3789</v>
      </c>
      <c r="C489" s="59" t="s">
        <v>3790</v>
      </c>
      <c r="D489" s="10" t="s">
        <v>1</v>
      </c>
      <c r="E489" s="26"/>
      <c r="F489" s="26"/>
      <c r="G489"/>
      <c r="H489"/>
      <c r="I489"/>
    </row>
    <row r="490" spans="1:9" s="34" customFormat="1" x14ac:dyDescent="0.25">
      <c r="A490" s="6" t="s">
        <v>37</v>
      </c>
      <c r="B490" s="6" t="s">
        <v>3791</v>
      </c>
      <c r="C490" s="59" t="s">
        <v>3792</v>
      </c>
      <c r="D490" s="10" t="s">
        <v>1</v>
      </c>
      <c r="E490" s="26"/>
      <c r="F490" s="26"/>
      <c r="G490"/>
      <c r="H490"/>
      <c r="I490"/>
    </row>
    <row r="491" spans="1:9" s="34" customFormat="1" x14ac:dyDescent="0.25">
      <c r="A491" s="6" t="s">
        <v>37</v>
      </c>
      <c r="B491" s="6" t="s">
        <v>3793</v>
      </c>
      <c r="C491" s="59" t="s">
        <v>3794</v>
      </c>
      <c r="D491" s="10" t="s">
        <v>1</v>
      </c>
      <c r="E491" s="26"/>
      <c r="F491" s="26"/>
      <c r="G491"/>
      <c r="H491"/>
      <c r="I491"/>
    </row>
    <row r="492" spans="1:9" s="34" customFormat="1" x14ac:dyDescent="0.25">
      <c r="A492" s="6" t="s">
        <v>37</v>
      </c>
      <c r="B492" s="6" t="s">
        <v>3795</v>
      </c>
      <c r="C492" s="61" t="s">
        <v>3796</v>
      </c>
      <c r="D492" s="10" t="s">
        <v>1</v>
      </c>
      <c r="E492" s="26"/>
      <c r="F492" s="26"/>
      <c r="G492"/>
      <c r="H492"/>
      <c r="I492"/>
    </row>
    <row r="493" spans="1:9" s="34" customFormat="1" x14ac:dyDescent="0.25">
      <c r="A493" s="6" t="s">
        <v>37</v>
      </c>
      <c r="B493" s="6" t="s">
        <v>3797</v>
      </c>
      <c r="C493" s="61" t="s">
        <v>3798</v>
      </c>
      <c r="D493" s="10" t="s">
        <v>1</v>
      </c>
      <c r="E493" s="26"/>
      <c r="F493" s="26"/>
      <c r="G493"/>
      <c r="H493"/>
      <c r="I493"/>
    </row>
    <row r="494" spans="1:9" s="34" customFormat="1" x14ac:dyDescent="0.25">
      <c r="A494" s="6" t="s">
        <v>37</v>
      </c>
      <c r="B494" s="6" t="s">
        <v>3799</v>
      </c>
      <c r="C494" s="59" t="s">
        <v>3800</v>
      </c>
      <c r="D494" s="10" t="s">
        <v>1</v>
      </c>
      <c r="E494" s="26"/>
      <c r="F494" s="26"/>
      <c r="G494"/>
      <c r="H494"/>
      <c r="I494"/>
    </row>
    <row r="495" spans="1:9" s="34" customFormat="1" x14ac:dyDescent="0.25">
      <c r="A495" s="6" t="s">
        <v>37</v>
      </c>
      <c r="B495" s="6" t="s">
        <v>3801</v>
      </c>
      <c r="C495" s="33" t="s">
        <v>3802</v>
      </c>
      <c r="D495" s="10" t="s">
        <v>1</v>
      </c>
      <c r="E495" s="26"/>
      <c r="F495" s="26"/>
      <c r="G495"/>
      <c r="H495"/>
      <c r="I495"/>
    </row>
    <row r="496" spans="1:9" s="34" customFormat="1" x14ac:dyDescent="0.25">
      <c r="A496" s="6" t="s">
        <v>37</v>
      </c>
      <c r="B496" s="6" t="s">
        <v>3803</v>
      </c>
      <c r="C496" s="19" t="s">
        <v>3804</v>
      </c>
      <c r="D496" s="10" t="s">
        <v>1</v>
      </c>
      <c r="E496" s="26"/>
      <c r="F496" s="26"/>
      <c r="G496"/>
      <c r="H496"/>
      <c r="I496"/>
    </row>
    <row r="497" spans="1:9" s="34" customFormat="1" x14ac:dyDescent="0.25">
      <c r="A497" s="6" t="s">
        <v>37</v>
      </c>
      <c r="B497" s="6" t="s">
        <v>3805</v>
      </c>
      <c r="C497" s="20" t="s">
        <v>3806</v>
      </c>
      <c r="D497" s="10" t="s">
        <v>1</v>
      </c>
      <c r="E497" s="26"/>
      <c r="F497" s="26"/>
      <c r="G497"/>
      <c r="H497"/>
      <c r="I497"/>
    </row>
    <row r="498" spans="1:9" s="34" customFormat="1" x14ac:dyDescent="0.25">
      <c r="A498" s="6" t="s">
        <v>37</v>
      </c>
      <c r="B498" s="6" t="s">
        <v>3807</v>
      </c>
      <c r="C498" s="21" t="s">
        <v>3808</v>
      </c>
      <c r="D498" s="10" t="s">
        <v>1</v>
      </c>
      <c r="E498" s="26"/>
      <c r="F498" s="26"/>
      <c r="G498"/>
      <c r="H498"/>
      <c r="I498"/>
    </row>
    <row r="499" spans="1:9" s="34" customFormat="1" x14ac:dyDescent="0.25">
      <c r="A499" s="6" t="s">
        <v>37</v>
      </c>
      <c r="B499" s="6" t="s">
        <v>3809</v>
      </c>
      <c r="C499" s="33" t="s">
        <v>3810</v>
      </c>
      <c r="D499" s="10" t="s">
        <v>1</v>
      </c>
      <c r="E499" s="26"/>
      <c r="F499" s="26"/>
      <c r="G499"/>
      <c r="H499"/>
      <c r="I499"/>
    </row>
    <row r="500" spans="1:9" s="34" customFormat="1" x14ac:dyDescent="0.25">
      <c r="A500" s="6" t="s">
        <v>37</v>
      </c>
      <c r="B500" s="6" t="s">
        <v>3811</v>
      </c>
      <c r="C500" s="33" t="s">
        <v>3812</v>
      </c>
      <c r="D500" s="10" t="s">
        <v>1</v>
      </c>
      <c r="E500" s="26"/>
      <c r="F500" s="26"/>
      <c r="G500"/>
      <c r="H500"/>
      <c r="I500"/>
    </row>
    <row r="501" spans="1:9" s="34" customFormat="1" x14ac:dyDescent="0.25">
      <c r="A501" s="6" t="s">
        <v>37</v>
      </c>
      <c r="B501" s="6" t="s">
        <v>3813</v>
      </c>
      <c r="C501" s="33" t="s">
        <v>3814</v>
      </c>
      <c r="D501" s="10" t="s">
        <v>1</v>
      </c>
      <c r="E501" s="26"/>
      <c r="F501" s="26"/>
      <c r="G501"/>
      <c r="H501"/>
      <c r="I501"/>
    </row>
    <row r="502" spans="1:9" s="34" customFormat="1" x14ac:dyDescent="0.25">
      <c r="A502" s="6" t="s">
        <v>37</v>
      </c>
      <c r="B502" s="6" t="s">
        <v>3815</v>
      </c>
      <c r="C502" s="33" t="s">
        <v>3816</v>
      </c>
      <c r="D502" s="10" t="s">
        <v>1</v>
      </c>
      <c r="E502" s="26"/>
      <c r="F502" s="26"/>
      <c r="G502"/>
      <c r="H502"/>
      <c r="I502"/>
    </row>
    <row r="503" spans="1:9" s="34" customFormat="1" x14ac:dyDescent="0.25">
      <c r="A503" s="6" t="s">
        <v>37</v>
      </c>
      <c r="B503" s="6" t="s">
        <v>3817</v>
      </c>
      <c r="C503" s="33" t="s">
        <v>3818</v>
      </c>
      <c r="D503" s="10" t="s">
        <v>1</v>
      </c>
      <c r="E503" s="26"/>
      <c r="F503" s="26"/>
      <c r="G503"/>
      <c r="H503"/>
      <c r="I503"/>
    </row>
    <row r="504" spans="1:9" s="34" customFormat="1" x14ac:dyDescent="0.25">
      <c r="A504" s="6" t="s">
        <v>37</v>
      </c>
      <c r="B504" s="6" t="s">
        <v>3819</v>
      </c>
      <c r="C504" s="21" t="s">
        <v>3820</v>
      </c>
      <c r="D504" s="10" t="s">
        <v>1</v>
      </c>
      <c r="E504" s="26"/>
      <c r="F504" s="26"/>
      <c r="G504"/>
      <c r="H504"/>
      <c r="I504"/>
    </row>
    <row r="505" spans="1:9" s="34" customFormat="1" x14ac:dyDescent="0.25">
      <c r="A505" s="6" t="s">
        <v>37</v>
      </c>
      <c r="B505" s="6" t="s">
        <v>3821</v>
      </c>
      <c r="C505" s="21" t="s">
        <v>3822</v>
      </c>
      <c r="D505" s="10" t="s">
        <v>1</v>
      </c>
      <c r="E505" s="26"/>
      <c r="F505" s="26"/>
      <c r="G505"/>
      <c r="H505"/>
      <c r="I505"/>
    </row>
    <row r="506" spans="1:9" s="34" customFormat="1" x14ac:dyDescent="0.25">
      <c r="A506" s="6" t="s">
        <v>37</v>
      </c>
      <c r="B506" s="6" t="s">
        <v>3823</v>
      </c>
      <c r="C506" s="21" t="s">
        <v>3824</v>
      </c>
      <c r="D506" s="10" t="s">
        <v>1</v>
      </c>
      <c r="E506" s="26"/>
      <c r="F506" s="26"/>
      <c r="G506"/>
      <c r="H506"/>
      <c r="I506"/>
    </row>
    <row r="507" spans="1:9" s="34" customFormat="1" x14ac:dyDescent="0.25">
      <c r="A507" s="6" t="s">
        <v>37</v>
      </c>
      <c r="B507" s="6" t="s">
        <v>3825</v>
      </c>
      <c r="C507" s="21" t="s">
        <v>3826</v>
      </c>
      <c r="D507" s="10" t="s">
        <v>1</v>
      </c>
      <c r="E507" s="26"/>
      <c r="F507" s="26"/>
      <c r="G507"/>
      <c r="H507"/>
      <c r="I507"/>
    </row>
    <row r="508" spans="1:9" s="34" customFormat="1" x14ac:dyDescent="0.25">
      <c r="A508" s="6" t="s">
        <v>37</v>
      </c>
      <c r="B508" s="6" t="s">
        <v>3827</v>
      </c>
      <c r="C508" s="18" t="s">
        <v>3828</v>
      </c>
      <c r="D508" s="10" t="s">
        <v>1</v>
      </c>
      <c r="E508" s="26"/>
      <c r="F508" s="26"/>
      <c r="G508"/>
      <c r="H508"/>
      <c r="I508"/>
    </row>
    <row r="509" spans="1:9" s="34" customFormat="1" x14ac:dyDescent="0.25">
      <c r="A509" s="6" t="s">
        <v>37</v>
      </c>
      <c r="B509" s="6" t="s">
        <v>1035</v>
      </c>
      <c r="C509" s="19" t="s">
        <v>3829</v>
      </c>
      <c r="D509" s="10" t="s">
        <v>1</v>
      </c>
      <c r="E509" s="26"/>
      <c r="F509" s="26"/>
      <c r="G509"/>
      <c r="H509"/>
      <c r="I509"/>
    </row>
    <row r="510" spans="1:9" s="34" customFormat="1" x14ac:dyDescent="0.25">
      <c r="A510" s="6" t="s">
        <v>37</v>
      </c>
      <c r="B510" s="6" t="s">
        <v>3830</v>
      </c>
      <c r="C510" s="19" t="s">
        <v>3831</v>
      </c>
      <c r="D510" s="10" t="s">
        <v>1</v>
      </c>
      <c r="E510" s="26"/>
      <c r="F510" s="26"/>
      <c r="G510"/>
      <c r="H510"/>
      <c r="I510"/>
    </row>
    <row r="511" spans="1:9" s="34" customFormat="1" x14ac:dyDescent="0.25">
      <c r="A511" s="6" t="s">
        <v>37</v>
      </c>
      <c r="B511" s="6" t="s">
        <v>3832</v>
      </c>
      <c r="C511" s="19" t="s">
        <v>3833</v>
      </c>
      <c r="D511" s="10" t="s">
        <v>1</v>
      </c>
      <c r="E511" s="26"/>
      <c r="F511" s="26"/>
      <c r="G511"/>
      <c r="H511"/>
      <c r="I511"/>
    </row>
    <row r="512" spans="1:9" s="34" customFormat="1" x14ac:dyDescent="0.25">
      <c r="A512" s="6" t="s">
        <v>37</v>
      </c>
      <c r="B512" s="6" t="s">
        <v>3834</v>
      </c>
      <c r="C512" s="19" t="s">
        <v>3835</v>
      </c>
      <c r="D512" s="10" t="s">
        <v>1</v>
      </c>
      <c r="E512" s="26"/>
      <c r="F512" s="26"/>
      <c r="G512"/>
      <c r="H512"/>
      <c r="I512"/>
    </row>
    <row r="513" spans="1:9" s="34" customFormat="1" x14ac:dyDescent="0.25">
      <c r="A513" s="6" t="s">
        <v>37</v>
      </c>
      <c r="B513" s="6" t="s">
        <v>3836</v>
      </c>
      <c r="C513" s="20" t="s">
        <v>3837</v>
      </c>
      <c r="D513" s="10" t="s">
        <v>1</v>
      </c>
      <c r="E513" s="26"/>
      <c r="F513" s="26"/>
      <c r="G513"/>
      <c r="H513"/>
      <c r="I513"/>
    </row>
    <row r="514" spans="1:9" s="34" customFormat="1" x14ac:dyDescent="0.25">
      <c r="A514" s="6" t="s">
        <v>37</v>
      </c>
      <c r="B514" s="6" t="s">
        <v>3838</v>
      </c>
      <c r="C514" s="20" t="s">
        <v>3839</v>
      </c>
      <c r="D514" s="10" t="s">
        <v>1</v>
      </c>
      <c r="E514" s="26"/>
      <c r="F514" s="26"/>
      <c r="G514"/>
      <c r="H514"/>
      <c r="I514"/>
    </row>
    <row r="515" spans="1:9" s="34" customFormat="1" x14ac:dyDescent="0.25">
      <c r="A515" s="6" t="s">
        <v>37</v>
      </c>
      <c r="B515" s="6" t="s">
        <v>3840</v>
      </c>
      <c r="C515" s="21" t="s">
        <v>3841</v>
      </c>
      <c r="D515" s="10" t="s">
        <v>1</v>
      </c>
      <c r="E515" s="26"/>
      <c r="F515" s="26"/>
      <c r="G515"/>
      <c r="H515"/>
      <c r="I515"/>
    </row>
    <row r="516" spans="1:9" s="34" customFormat="1" x14ac:dyDescent="0.25">
      <c r="A516" s="6" t="s">
        <v>37</v>
      </c>
      <c r="B516" s="6" t="s">
        <v>3842</v>
      </c>
      <c r="C516" s="21" t="s">
        <v>3843</v>
      </c>
      <c r="D516" s="10" t="s">
        <v>1</v>
      </c>
      <c r="E516" s="26"/>
      <c r="F516" s="26"/>
      <c r="G516"/>
      <c r="H516"/>
      <c r="I516"/>
    </row>
    <row r="517" spans="1:9" s="34" customFormat="1" x14ac:dyDescent="0.25">
      <c r="A517" s="6" t="s">
        <v>37</v>
      </c>
      <c r="B517" s="6" t="s">
        <v>3844</v>
      </c>
      <c r="C517" s="21" t="s">
        <v>3845</v>
      </c>
      <c r="D517" s="10" t="s">
        <v>1</v>
      </c>
      <c r="E517" s="26"/>
      <c r="F517" s="26"/>
      <c r="G517"/>
      <c r="H517"/>
      <c r="I517"/>
    </row>
    <row r="518" spans="1:9" s="34" customFormat="1" x14ac:dyDescent="0.25">
      <c r="A518" s="6" t="s">
        <v>37</v>
      </c>
      <c r="B518" s="6" t="s">
        <v>3846</v>
      </c>
      <c r="C518" s="21" t="s">
        <v>3847</v>
      </c>
      <c r="D518" s="10" t="s">
        <v>1</v>
      </c>
      <c r="E518" s="26"/>
      <c r="F518" s="26"/>
      <c r="G518"/>
      <c r="H518"/>
      <c r="I518"/>
    </row>
    <row r="519" spans="1:9" s="34" customFormat="1" x14ac:dyDescent="0.25">
      <c r="A519" s="6" t="s">
        <v>37</v>
      </c>
      <c r="B519" s="6" t="s">
        <v>3848</v>
      </c>
      <c r="C519" s="21" t="s">
        <v>3849</v>
      </c>
      <c r="D519" s="10" t="s">
        <v>1</v>
      </c>
      <c r="E519" s="26"/>
      <c r="F519" s="26"/>
      <c r="G519"/>
      <c r="H519"/>
      <c r="I519"/>
    </row>
    <row r="520" spans="1:9" s="34" customFormat="1" x14ac:dyDescent="0.25">
      <c r="A520" s="6" t="s">
        <v>37</v>
      </c>
      <c r="B520" s="6" t="s">
        <v>3850</v>
      </c>
      <c r="C520" s="21" t="s">
        <v>3851</v>
      </c>
      <c r="D520" s="10" t="s">
        <v>1</v>
      </c>
      <c r="E520" s="26"/>
      <c r="F520" s="26"/>
      <c r="G520"/>
      <c r="H520"/>
      <c r="I520"/>
    </row>
    <row r="521" spans="1:9" s="34" customFormat="1" x14ac:dyDescent="0.25">
      <c r="A521" s="6" t="s">
        <v>37</v>
      </c>
      <c r="B521" s="6" t="s">
        <v>3852</v>
      </c>
      <c r="C521" s="21" t="s">
        <v>3853</v>
      </c>
      <c r="D521" s="10" t="s">
        <v>1</v>
      </c>
      <c r="E521" s="26"/>
      <c r="F521" s="26"/>
      <c r="G521"/>
      <c r="H521"/>
      <c r="I521"/>
    </row>
    <row r="522" spans="1:9" s="34" customFormat="1" x14ac:dyDescent="0.25">
      <c r="A522" s="6" t="s">
        <v>37</v>
      </c>
      <c r="B522" s="6" t="s">
        <v>3836</v>
      </c>
      <c r="C522" s="20" t="s">
        <v>3854</v>
      </c>
      <c r="D522" s="10" t="s">
        <v>1</v>
      </c>
      <c r="E522" s="26"/>
      <c r="F522" s="26"/>
      <c r="G522"/>
      <c r="H522"/>
      <c r="I522"/>
    </row>
    <row r="523" spans="1:9" s="34" customFormat="1" x14ac:dyDescent="0.25">
      <c r="A523" s="6" t="s">
        <v>37</v>
      </c>
      <c r="B523" s="6" t="s">
        <v>3855</v>
      </c>
      <c r="C523" s="19" t="s">
        <v>3856</v>
      </c>
      <c r="D523" s="10" t="s">
        <v>1</v>
      </c>
      <c r="E523" s="26"/>
      <c r="F523" s="26"/>
      <c r="G523"/>
      <c r="H523"/>
      <c r="I523"/>
    </row>
    <row r="524" spans="1:9" s="34" customFormat="1" x14ac:dyDescent="0.25">
      <c r="A524" s="6" t="s">
        <v>37</v>
      </c>
      <c r="B524" s="6" t="s">
        <v>3857</v>
      </c>
      <c r="C524" s="19" t="s">
        <v>3858</v>
      </c>
      <c r="D524" s="10" t="s">
        <v>1</v>
      </c>
      <c r="E524" s="26"/>
      <c r="F524" s="26"/>
      <c r="G524"/>
      <c r="H524"/>
      <c r="I524"/>
    </row>
    <row r="525" spans="1:9" s="34" customFormat="1" x14ac:dyDescent="0.25">
      <c r="A525" s="6" t="s">
        <v>37</v>
      </c>
      <c r="B525" s="6" t="s">
        <v>3859</v>
      </c>
      <c r="C525" s="20" t="s">
        <v>3860</v>
      </c>
      <c r="D525" s="10" t="s">
        <v>1</v>
      </c>
      <c r="E525" s="26"/>
      <c r="F525" s="26"/>
      <c r="G525"/>
      <c r="H525"/>
      <c r="I525"/>
    </row>
    <row r="526" spans="1:9" s="34" customFormat="1" x14ac:dyDescent="0.25">
      <c r="A526" s="6" t="s">
        <v>37</v>
      </c>
      <c r="B526" s="6" t="s">
        <v>3861</v>
      </c>
      <c r="C526" s="21" t="s">
        <v>3862</v>
      </c>
      <c r="D526" s="10" t="s">
        <v>1</v>
      </c>
      <c r="E526" s="26"/>
      <c r="F526" s="26"/>
      <c r="G526"/>
      <c r="H526"/>
      <c r="I526"/>
    </row>
    <row r="527" spans="1:9" s="34" customFormat="1" x14ac:dyDescent="0.25">
      <c r="A527" s="6" t="s">
        <v>37</v>
      </c>
      <c r="B527" s="6" t="s">
        <v>3863</v>
      </c>
      <c r="C527" s="21" t="s">
        <v>3864</v>
      </c>
      <c r="D527" s="10" t="s">
        <v>1</v>
      </c>
      <c r="E527" s="26"/>
      <c r="F527" s="26"/>
      <c r="G527"/>
      <c r="H527"/>
      <c r="I527"/>
    </row>
    <row r="528" spans="1:9" s="34" customFormat="1" x14ac:dyDescent="0.25">
      <c r="A528" s="6" t="s">
        <v>37</v>
      </c>
      <c r="B528" s="6" t="s">
        <v>3865</v>
      </c>
      <c r="C528" s="21" t="s">
        <v>3866</v>
      </c>
      <c r="D528" s="10" t="s">
        <v>1</v>
      </c>
      <c r="E528" s="26"/>
      <c r="F528" s="26"/>
      <c r="G528"/>
      <c r="H528"/>
      <c r="I528"/>
    </row>
    <row r="529" spans="1:9" s="34" customFormat="1" x14ac:dyDescent="0.25">
      <c r="A529" s="6" t="s">
        <v>37</v>
      </c>
      <c r="B529" s="6" t="s">
        <v>3867</v>
      </c>
      <c r="C529" s="21" t="s">
        <v>3868</v>
      </c>
      <c r="D529" s="10" t="s">
        <v>1</v>
      </c>
      <c r="E529" s="26"/>
      <c r="F529" s="26"/>
      <c r="G529"/>
      <c r="H529"/>
      <c r="I529"/>
    </row>
    <row r="530" spans="1:9" s="34" customFormat="1" x14ac:dyDescent="0.25">
      <c r="A530" s="6" t="s">
        <v>37</v>
      </c>
      <c r="B530" s="6" t="s">
        <v>3869</v>
      </c>
      <c r="C530" s="20" t="s">
        <v>3870</v>
      </c>
      <c r="D530" s="10" t="s">
        <v>1</v>
      </c>
      <c r="E530" s="26"/>
      <c r="F530" s="26"/>
      <c r="G530"/>
      <c r="H530"/>
      <c r="I530"/>
    </row>
    <row r="531" spans="1:9" s="34" customFormat="1" x14ac:dyDescent="0.25">
      <c r="A531" s="6" t="s">
        <v>37</v>
      </c>
      <c r="B531" s="6" t="s">
        <v>3871</v>
      </c>
      <c r="C531" s="21" t="s">
        <v>3872</v>
      </c>
      <c r="D531" s="10" t="s">
        <v>1</v>
      </c>
      <c r="E531" s="26"/>
      <c r="F531" s="26"/>
      <c r="G531"/>
      <c r="H531"/>
      <c r="I531"/>
    </row>
    <row r="532" spans="1:9" s="34" customFormat="1" x14ac:dyDescent="0.25">
      <c r="A532" s="6" t="s">
        <v>37</v>
      </c>
      <c r="B532" s="6" t="s">
        <v>3867</v>
      </c>
      <c r="C532" s="21" t="s">
        <v>3868</v>
      </c>
      <c r="D532" s="10" t="s">
        <v>1</v>
      </c>
      <c r="E532" s="26"/>
      <c r="F532" s="26"/>
      <c r="G532"/>
      <c r="H532"/>
      <c r="I532"/>
    </row>
    <row r="533" spans="1:9" s="34" customFormat="1" x14ac:dyDescent="0.25">
      <c r="A533" s="6" t="s">
        <v>37</v>
      </c>
      <c r="B533" s="6" t="s">
        <v>3873</v>
      </c>
      <c r="C533" s="20" t="s">
        <v>3874</v>
      </c>
      <c r="D533" s="10" t="s">
        <v>1</v>
      </c>
      <c r="E533" s="26"/>
      <c r="F533" s="26"/>
      <c r="G533"/>
      <c r="H533"/>
      <c r="I533"/>
    </row>
    <row r="534" spans="1:9" s="34" customFormat="1" x14ac:dyDescent="0.25">
      <c r="A534" s="6" t="s">
        <v>37</v>
      </c>
      <c r="B534" s="6" t="s">
        <v>3875</v>
      </c>
      <c r="C534" s="20" t="s">
        <v>3876</v>
      </c>
      <c r="D534" s="10" t="s">
        <v>1</v>
      </c>
      <c r="E534" s="26"/>
      <c r="F534" s="26"/>
      <c r="G534"/>
      <c r="H534"/>
      <c r="I534"/>
    </row>
    <row r="535" spans="1:9" s="34" customFormat="1" x14ac:dyDescent="0.25">
      <c r="A535" s="6" t="s">
        <v>37</v>
      </c>
      <c r="B535" s="6" t="s">
        <v>3877</v>
      </c>
      <c r="C535" s="20" t="s">
        <v>3878</v>
      </c>
      <c r="D535" s="10" t="s">
        <v>1</v>
      </c>
      <c r="E535" s="26"/>
      <c r="F535" s="26"/>
      <c r="G535"/>
      <c r="H535"/>
      <c r="I535"/>
    </row>
    <row r="536" spans="1:9" s="34" customFormat="1" x14ac:dyDescent="0.25">
      <c r="A536" s="6" t="s">
        <v>37</v>
      </c>
      <c r="B536" s="6" t="s">
        <v>3879</v>
      </c>
      <c r="C536" s="11" t="s">
        <v>3880</v>
      </c>
      <c r="D536" s="10" t="s">
        <v>1</v>
      </c>
      <c r="E536" s="26"/>
      <c r="F536" s="26"/>
      <c r="G536"/>
      <c r="H536"/>
      <c r="I536"/>
    </row>
    <row r="537" spans="1:9" s="34" customFormat="1" x14ac:dyDescent="0.25">
      <c r="A537" s="6" t="s">
        <v>37</v>
      </c>
      <c r="B537" s="6" t="s">
        <v>3881</v>
      </c>
      <c r="C537" s="17" t="s">
        <v>3882</v>
      </c>
      <c r="D537" s="10" t="s">
        <v>1</v>
      </c>
      <c r="E537" s="26"/>
      <c r="F537" s="26"/>
      <c r="G537"/>
      <c r="H537"/>
      <c r="I537"/>
    </row>
    <row r="538" spans="1:9" s="34" customFormat="1" x14ac:dyDescent="0.25">
      <c r="A538" s="6" t="s">
        <v>37</v>
      </c>
      <c r="B538" s="6" t="s">
        <v>3883</v>
      </c>
      <c r="C538" s="18" t="s">
        <v>3884</v>
      </c>
      <c r="D538" s="10" t="s">
        <v>1</v>
      </c>
      <c r="E538" s="26"/>
      <c r="F538" s="26"/>
      <c r="G538"/>
      <c r="H538"/>
      <c r="I538"/>
    </row>
    <row r="539" spans="1:9" s="34" customFormat="1" x14ac:dyDescent="0.25">
      <c r="A539" s="6" t="s">
        <v>37</v>
      </c>
      <c r="B539" s="6" t="s">
        <v>3885</v>
      </c>
      <c r="C539" s="19" t="s">
        <v>3886</v>
      </c>
      <c r="D539" s="10" t="s">
        <v>1</v>
      </c>
      <c r="E539" s="26"/>
      <c r="F539" s="26"/>
      <c r="G539"/>
      <c r="H539"/>
      <c r="I539"/>
    </row>
    <row r="540" spans="1:9" s="34" customFormat="1" x14ac:dyDescent="0.25">
      <c r="A540" s="6" t="s">
        <v>37</v>
      </c>
      <c r="B540" s="6" t="s">
        <v>3887</v>
      </c>
      <c r="C540" s="20" t="s">
        <v>3888</v>
      </c>
      <c r="D540" s="10" t="s">
        <v>1</v>
      </c>
      <c r="E540" s="26"/>
      <c r="F540" s="26"/>
      <c r="G540"/>
      <c r="H540"/>
      <c r="I540"/>
    </row>
    <row r="541" spans="1:9" s="34" customFormat="1" x14ac:dyDescent="0.25">
      <c r="A541" s="6" t="s">
        <v>37</v>
      </c>
      <c r="B541" s="6" t="s">
        <v>3889</v>
      </c>
      <c r="C541" s="21" t="s">
        <v>3890</v>
      </c>
      <c r="D541" s="10" t="s">
        <v>1</v>
      </c>
      <c r="E541" s="26"/>
      <c r="F541" s="26"/>
      <c r="G541"/>
      <c r="H541"/>
      <c r="I541"/>
    </row>
    <row r="542" spans="1:9" s="34" customFormat="1" x14ac:dyDescent="0.25">
      <c r="A542" s="6" t="s">
        <v>37</v>
      </c>
      <c r="B542" s="6" t="s">
        <v>3777</v>
      </c>
      <c r="C542" s="19" t="s">
        <v>3778</v>
      </c>
      <c r="D542" s="10" t="s">
        <v>1</v>
      </c>
      <c r="E542" s="26"/>
      <c r="F542" s="26"/>
      <c r="G542"/>
      <c r="H542"/>
      <c r="I542"/>
    </row>
    <row r="543" spans="1:9" s="34" customFormat="1" x14ac:dyDescent="0.25">
      <c r="A543" s="6" t="s">
        <v>37</v>
      </c>
      <c r="B543" s="6" t="s">
        <v>3779</v>
      </c>
      <c r="C543" s="20" t="s">
        <v>3780</v>
      </c>
      <c r="D543" s="10" t="s">
        <v>1</v>
      </c>
      <c r="E543" s="26"/>
      <c r="F543" s="26"/>
      <c r="G543"/>
      <c r="H543"/>
      <c r="I543"/>
    </row>
    <row r="544" spans="1:9" s="34" customFormat="1" x14ac:dyDescent="0.25">
      <c r="A544" s="6" t="s">
        <v>37</v>
      </c>
      <c r="B544" s="6" t="s">
        <v>3781</v>
      </c>
      <c r="C544" s="21" t="s">
        <v>3782</v>
      </c>
      <c r="D544" s="10" t="s">
        <v>1</v>
      </c>
      <c r="E544" s="26"/>
      <c r="F544" s="26"/>
      <c r="G544"/>
      <c r="H544"/>
      <c r="I544"/>
    </row>
    <row r="545" spans="1:9" s="34" customFormat="1" x14ac:dyDescent="0.25">
      <c r="A545" s="6" t="s">
        <v>37</v>
      </c>
      <c r="B545" s="6" t="s">
        <v>3734</v>
      </c>
      <c r="C545" s="33" t="s">
        <v>3735</v>
      </c>
      <c r="D545" s="10" t="s">
        <v>1</v>
      </c>
      <c r="E545" s="26"/>
      <c r="F545" s="26"/>
      <c r="G545"/>
      <c r="H545"/>
      <c r="I545"/>
    </row>
    <row r="546" spans="1:9" s="34" customFormat="1" x14ac:dyDescent="0.25">
      <c r="A546" s="6" t="s">
        <v>37</v>
      </c>
      <c r="B546" s="6" t="s">
        <v>3736</v>
      </c>
      <c r="C546" s="33" t="s">
        <v>3737</v>
      </c>
      <c r="D546" s="10" t="s">
        <v>1</v>
      </c>
      <c r="E546" s="26"/>
      <c r="F546" s="26"/>
      <c r="G546"/>
      <c r="H546"/>
      <c r="I546"/>
    </row>
    <row r="547" spans="1:9" s="34" customFormat="1" x14ac:dyDescent="0.25">
      <c r="A547" s="6" t="s">
        <v>37</v>
      </c>
      <c r="B547" s="6" t="s">
        <v>3738</v>
      </c>
      <c r="C547" s="33" t="s">
        <v>3739</v>
      </c>
      <c r="D547" s="10" t="s">
        <v>1</v>
      </c>
      <c r="E547" s="26"/>
      <c r="F547" s="26"/>
      <c r="G547"/>
      <c r="H547"/>
      <c r="I547"/>
    </row>
    <row r="548" spans="1:9" s="34" customFormat="1" x14ac:dyDescent="0.25">
      <c r="A548" s="6" t="s">
        <v>37</v>
      </c>
      <c r="B548" s="6" t="s">
        <v>3740</v>
      </c>
      <c r="C548" s="33" t="s">
        <v>3741</v>
      </c>
      <c r="D548" s="10" t="s">
        <v>1</v>
      </c>
      <c r="E548" s="26"/>
      <c r="F548" s="26"/>
      <c r="G548"/>
      <c r="H548"/>
      <c r="I548"/>
    </row>
    <row r="549" spans="1:9" s="34" customFormat="1" x14ac:dyDescent="0.25">
      <c r="A549" s="6" t="s">
        <v>37</v>
      </c>
      <c r="B549" s="6" t="s">
        <v>3728</v>
      </c>
      <c r="C549" s="33" t="s">
        <v>3729</v>
      </c>
      <c r="D549" s="10" t="s">
        <v>1</v>
      </c>
      <c r="E549" s="26"/>
      <c r="F549" s="26"/>
      <c r="G549"/>
      <c r="H549"/>
      <c r="I549"/>
    </row>
    <row r="550" spans="1:9" s="34" customFormat="1" x14ac:dyDescent="0.25">
      <c r="A550" s="6" t="s">
        <v>37</v>
      </c>
      <c r="B550" s="6" t="s">
        <v>3783</v>
      </c>
      <c r="C550" s="21" t="s">
        <v>3784</v>
      </c>
      <c r="D550" s="10" t="s">
        <v>1</v>
      </c>
      <c r="E550" s="26"/>
      <c r="F550" s="26"/>
      <c r="G550"/>
      <c r="H550"/>
      <c r="I550"/>
    </row>
    <row r="551" spans="1:9" s="34" customFormat="1" x14ac:dyDescent="0.25">
      <c r="A551" s="6" t="s">
        <v>37</v>
      </c>
      <c r="B551" s="6" t="s">
        <v>3785</v>
      </c>
      <c r="C551" s="33" t="s">
        <v>3786</v>
      </c>
      <c r="D551" s="10" t="s">
        <v>1</v>
      </c>
      <c r="E551" s="26"/>
      <c r="F551" s="26"/>
      <c r="G551"/>
      <c r="H551"/>
      <c r="I551"/>
    </row>
    <row r="552" spans="1:9" s="34" customFormat="1" x14ac:dyDescent="0.25">
      <c r="A552" s="6" t="s">
        <v>37</v>
      </c>
      <c r="B552" s="6" t="s">
        <v>3787</v>
      </c>
      <c r="C552" s="33" t="s">
        <v>3788</v>
      </c>
      <c r="D552" s="10" t="s">
        <v>1</v>
      </c>
      <c r="E552" s="26"/>
      <c r="F552" s="26"/>
      <c r="G552"/>
      <c r="H552"/>
      <c r="I552"/>
    </row>
    <row r="553" spans="1:9" s="34" customFormat="1" x14ac:dyDescent="0.25">
      <c r="A553" s="6" t="s">
        <v>37</v>
      </c>
      <c r="B553" s="6" t="s">
        <v>3789</v>
      </c>
      <c r="C553" s="59" t="s">
        <v>3790</v>
      </c>
      <c r="D553" s="10" t="s">
        <v>1</v>
      </c>
      <c r="E553" s="26"/>
      <c r="F553" s="26"/>
      <c r="G553"/>
      <c r="H553"/>
      <c r="I553"/>
    </row>
    <row r="554" spans="1:9" s="34" customFormat="1" x14ac:dyDescent="0.25">
      <c r="A554" s="6" t="s">
        <v>37</v>
      </c>
      <c r="B554" s="6" t="s">
        <v>3791</v>
      </c>
      <c r="C554" s="59" t="s">
        <v>3792</v>
      </c>
      <c r="D554" s="10" t="s">
        <v>1</v>
      </c>
      <c r="E554" s="26"/>
      <c r="F554" s="26"/>
      <c r="G554"/>
      <c r="H554"/>
      <c r="I554"/>
    </row>
    <row r="555" spans="1:9" s="34" customFormat="1" x14ac:dyDescent="0.25">
      <c r="A555" s="6" t="s">
        <v>37</v>
      </c>
      <c r="B555" s="6" t="s">
        <v>3793</v>
      </c>
      <c r="C555" s="59" t="s">
        <v>3794</v>
      </c>
      <c r="D555" s="10" t="s">
        <v>1</v>
      </c>
      <c r="E555" s="26"/>
      <c r="F555" s="26"/>
      <c r="G555"/>
      <c r="H555"/>
      <c r="I555"/>
    </row>
    <row r="556" spans="1:9" s="34" customFormat="1" x14ac:dyDescent="0.25">
      <c r="A556" s="6" t="s">
        <v>37</v>
      </c>
      <c r="B556" s="6" t="s">
        <v>3795</v>
      </c>
      <c r="C556" s="61" t="s">
        <v>3796</v>
      </c>
      <c r="D556" s="10" t="s">
        <v>1</v>
      </c>
      <c r="E556" s="26"/>
      <c r="F556" s="26"/>
      <c r="G556"/>
      <c r="H556"/>
      <c r="I556"/>
    </row>
    <row r="557" spans="1:9" s="34" customFormat="1" x14ac:dyDescent="0.25">
      <c r="A557" s="6" t="s">
        <v>37</v>
      </c>
      <c r="B557" s="6" t="s">
        <v>3797</v>
      </c>
      <c r="C557" s="61" t="s">
        <v>3798</v>
      </c>
      <c r="D557" s="10" t="s">
        <v>1</v>
      </c>
      <c r="E557" s="26"/>
      <c r="F557" s="26"/>
      <c r="G557"/>
      <c r="H557"/>
      <c r="I557"/>
    </row>
    <row r="558" spans="1:9" s="34" customFormat="1" x14ac:dyDescent="0.25">
      <c r="A558" s="6" t="s">
        <v>37</v>
      </c>
      <c r="B558" s="6" t="s">
        <v>3799</v>
      </c>
      <c r="C558" s="59" t="s">
        <v>3800</v>
      </c>
      <c r="D558" s="10" t="s">
        <v>1</v>
      </c>
      <c r="E558" s="26"/>
      <c r="F558" s="26"/>
      <c r="G558"/>
      <c r="H558"/>
      <c r="I558"/>
    </row>
    <row r="559" spans="1:9" s="34" customFormat="1" x14ac:dyDescent="0.25">
      <c r="A559" s="6" t="s">
        <v>37</v>
      </c>
      <c r="B559" s="6" t="s">
        <v>3801</v>
      </c>
      <c r="C559" s="33" t="s">
        <v>3802</v>
      </c>
      <c r="D559" s="10" t="s">
        <v>1</v>
      </c>
      <c r="E559" s="26"/>
      <c r="F559" s="26"/>
      <c r="G559"/>
      <c r="H559"/>
      <c r="I559"/>
    </row>
    <row r="560" spans="1:9" s="34" customFormat="1" x14ac:dyDescent="0.25">
      <c r="A560" s="6" t="s">
        <v>37</v>
      </c>
      <c r="B560" s="6" t="s">
        <v>3891</v>
      </c>
      <c r="C560" s="18" t="s">
        <v>3892</v>
      </c>
      <c r="D560" s="10" t="s">
        <v>1</v>
      </c>
      <c r="E560" s="26"/>
      <c r="F560" s="26"/>
      <c r="G560"/>
      <c r="H560"/>
      <c r="I560"/>
    </row>
    <row r="561" spans="1:9" s="34" customFormat="1" x14ac:dyDescent="0.25">
      <c r="A561" s="6" t="s">
        <v>37</v>
      </c>
      <c r="B561" s="6" t="s">
        <v>3893</v>
      </c>
      <c r="C561" s="19" t="s">
        <v>3894</v>
      </c>
      <c r="D561" s="10" t="s">
        <v>1</v>
      </c>
      <c r="E561" s="26"/>
      <c r="F561" s="26"/>
      <c r="G561"/>
      <c r="H561"/>
      <c r="I561"/>
    </row>
    <row r="562" spans="1:9" s="34" customFormat="1" x14ac:dyDescent="0.25">
      <c r="A562" s="6" t="s">
        <v>37</v>
      </c>
      <c r="B562" s="6" t="s">
        <v>3895</v>
      </c>
      <c r="C562" s="11" t="s">
        <v>3896</v>
      </c>
      <c r="D562" s="10" t="s">
        <v>1</v>
      </c>
      <c r="E562" s="26"/>
      <c r="F562" s="26"/>
      <c r="G562"/>
      <c r="H562"/>
      <c r="I562"/>
    </row>
    <row r="563" spans="1:9" s="34" customFormat="1" x14ac:dyDescent="0.25">
      <c r="A563" s="6" t="s">
        <v>37</v>
      </c>
      <c r="B563" s="6" t="s">
        <v>3897</v>
      </c>
      <c r="C563" s="17" t="s">
        <v>3898</v>
      </c>
      <c r="D563" s="10" t="s">
        <v>1</v>
      </c>
      <c r="E563" s="26"/>
      <c r="F563" s="26"/>
      <c r="G563"/>
      <c r="H563"/>
      <c r="I563"/>
    </row>
    <row r="564" spans="1:9" s="34" customFormat="1" x14ac:dyDescent="0.25">
      <c r="A564" s="6" t="s">
        <v>37</v>
      </c>
      <c r="B564" s="6" t="s">
        <v>3899</v>
      </c>
      <c r="C564" s="18" t="s">
        <v>3900</v>
      </c>
      <c r="D564" s="10" t="s">
        <v>1</v>
      </c>
      <c r="E564" s="26"/>
      <c r="F564" s="26"/>
      <c r="G564"/>
      <c r="H564"/>
      <c r="I564"/>
    </row>
    <row r="565" spans="1:9" s="34" customFormat="1" x14ac:dyDescent="0.25">
      <c r="A565" s="6" t="s">
        <v>37</v>
      </c>
      <c r="B565" s="6" t="s">
        <v>3901</v>
      </c>
      <c r="C565" s="19" t="s">
        <v>3902</v>
      </c>
      <c r="D565" s="10" t="s">
        <v>1</v>
      </c>
      <c r="E565" s="26"/>
      <c r="F565" s="26"/>
      <c r="G565"/>
      <c r="H565"/>
      <c r="I565"/>
    </row>
    <row r="566" spans="1:9" s="34" customFormat="1" x14ac:dyDescent="0.25">
      <c r="A566" s="6" t="s">
        <v>37</v>
      </c>
      <c r="B566" s="6" t="s">
        <v>3903</v>
      </c>
      <c r="C566" s="20" t="s">
        <v>3904</v>
      </c>
      <c r="D566" s="10" t="s">
        <v>1</v>
      </c>
      <c r="E566" s="26"/>
      <c r="F566" s="26"/>
      <c r="G566"/>
      <c r="H566"/>
      <c r="I566"/>
    </row>
    <row r="567" spans="1:9" s="34" customFormat="1" x14ac:dyDescent="0.25">
      <c r="A567" s="6" t="s">
        <v>37</v>
      </c>
      <c r="B567" s="6" t="s">
        <v>3905</v>
      </c>
      <c r="C567" s="21" t="s">
        <v>3906</v>
      </c>
      <c r="D567" s="10" t="s">
        <v>1</v>
      </c>
      <c r="E567" s="26"/>
      <c r="F567" s="26"/>
      <c r="G567"/>
      <c r="H567"/>
      <c r="I567"/>
    </row>
    <row r="568" spans="1:9" s="34" customFormat="1" x14ac:dyDescent="0.25">
      <c r="A568" s="6" t="s">
        <v>37</v>
      </c>
      <c r="B568" s="6" t="s">
        <v>3777</v>
      </c>
      <c r="C568" s="19" t="s">
        <v>3778</v>
      </c>
      <c r="D568" s="10" t="s">
        <v>1</v>
      </c>
      <c r="E568" s="26"/>
      <c r="F568" s="26"/>
      <c r="G568"/>
      <c r="H568"/>
      <c r="I568"/>
    </row>
    <row r="569" spans="1:9" s="34" customFormat="1" x14ac:dyDescent="0.25">
      <c r="A569" s="6" t="s">
        <v>37</v>
      </c>
      <c r="B569" s="6" t="s">
        <v>3779</v>
      </c>
      <c r="C569" s="20" t="s">
        <v>3780</v>
      </c>
      <c r="D569" s="10" t="s">
        <v>1</v>
      </c>
      <c r="E569" s="26"/>
      <c r="F569" s="26"/>
      <c r="G569"/>
      <c r="H569"/>
      <c r="I569"/>
    </row>
    <row r="570" spans="1:9" s="34" customFormat="1" x14ac:dyDescent="0.25">
      <c r="A570" s="6" t="s">
        <v>37</v>
      </c>
      <c r="B570" s="6" t="s">
        <v>3781</v>
      </c>
      <c r="C570" s="21" t="s">
        <v>3782</v>
      </c>
      <c r="D570" s="10" t="s">
        <v>1</v>
      </c>
      <c r="E570" s="26"/>
      <c r="F570" s="26"/>
      <c r="G570"/>
      <c r="H570"/>
      <c r="I570"/>
    </row>
    <row r="571" spans="1:9" s="34" customFormat="1" x14ac:dyDescent="0.25">
      <c r="A571" s="6" t="s">
        <v>37</v>
      </c>
      <c r="B571" s="6" t="s">
        <v>3734</v>
      </c>
      <c r="C571" s="33" t="s">
        <v>3735</v>
      </c>
      <c r="D571" s="10" t="s">
        <v>1</v>
      </c>
      <c r="E571" s="26"/>
      <c r="F571" s="26"/>
      <c r="G571"/>
      <c r="H571"/>
      <c r="I571"/>
    </row>
    <row r="572" spans="1:9" s="34" customFormat="1" x14ac:dyDescent="0.25">
      <c r="A572" s="6" t="s">
        <v>37</v>
      </c>
      <c r="B572" s="6" t="s">
        <v>3736</v>
      </c>
      <c r="C572" s="33" t="s">
        <v>3737</v>
      </c>
      <c r="D572" s="10" t="s">
        <v>1</v>
      </c>
      <c r="E572" s="26"/>
      <c r="F572" s="26"/>
      <c r="G572"/>
      <c r="H572"/>
      <c r="I572"/>
    </row>
    <row r="573" spans="1:9" s="34" customFormat="1" x14ac:dyDescent="0.25">
      <c r="A573" s="6" t="s">
        <v>37</v>
      </c>
      <c r="B573" s="6" t="s">
        <v>3738</v>
      </c>
      <c r="C573" s="33" t="s">
        <v>3739</v>
      </c>
      <c r="D573" s="10" t="s">
        <v>1</v>
      </c>
      <c r="E573" s="26"/>
      <c r="F573" s="26"/>
      <c r="G573"/>
      <c r="H573"/>
      <c r="I573"/>
    </row>
    <row r="574" spans="1:9" s="34" customFormat="1" x14ac:dyDescent="0.25">
      <c r="A574" s="6" t="s">
        <v>37</v>
      </c>
      <c r="B574" s="6" t="s">
        <v>3740</v>
      </c>
      <c r="C574" s="33" t="s">
        <v>3741</v>
      </c>
      <c r="D574" s="10" t="s">
        <v>1</v>
      </c>
      <c r="E574" s="26"/>
      <c r="F574" s="26"/>
      <c r="G574"/>
      <c r="H574"/>
      <c r="I574"/>
    </row>
    <row r="575" spans="1:9" s="34" customFormat="1" x14ac:dyDescent="0.25">
      <c r="A575" s="6" t="s">
        <v>37</v>
      </c>
      <c r="B575" s="6" t="s">
        <v>3728</v>
      </c>
      <c r="C575" s="33" t="s">
        <v>3729</v>
      </c>
      <c r="D575" s="10" t="s">
        <v>1</v>
      </c>
      <c r="E575" s="26"/>
      <c r="F575" s="26"/>
      <c r="G575"/>
      <c r="H575"/>
      <c r="I575"/>
    </row>
    <row r="576" spans="1:9" s="34" customFormat="1" x14ac:dyDescent="0.25">
      <c r="A576" s="6" t="s">
        <v>37</v>
      </c>
      <c r="B576" s="6" t="s">
        <v>3783</v>
      </c>
      <c r="C576" s="21" t="s">
        <v>3784</v>
      </c>
      <c r="D576" s="10" t="s">
        <v>1</v>
      </c>
      <c r="E576" s="26"/>
      <c r="F576" s="26"/>
      <c r="G576"/>
      <c r="H576"/>
      <c r="I576"/>
    </row>
    <row r="577" spans="1:9" s="34" customFormat="1" x14ac:dyDescent="0.25">
      <c r="A577" s="6" t="s">
        <v>37</v>
      </c>
      <c r="B577" s="6" t="s">
        <v>3785</v>
      </c>
      <c r="C577" s="33" t="s">
        <v>3786</v>
      </c>
      <c r="D577" s="10" t="s">
        <v>1</v>
      </c>
      <c r="E577" s="26"/>
      <c r="F577" s="26"/>
      <c r="G577"/>
      <c r="H577"/>
      <c r="I577"/>
    </row>
    <row r="578" spans="1:9" s="34" customFormat="1" x14ac:dyDescent="0.25">
      <c r="A578" s="6" t="s">
        <v>37</v>
      </c>
      <c r="B578" s="6" t="s">
        <v>3787</v>
      </c>
      <c r="C578" s="33" t="s">
        <v>3788</v>
      </c>
      <c r="D578" s="10" t="s">
        <v>1</v>
      </c>
      <c r="E578" s="26"/>
      <c r="F578" s="26"/>
      <c r="G578"/>
      <c r="H578"/>
      <c r="I578"/>
    </row>
    <row r="579" spans="1:9" s="34" customFormat="1" x14ac:dyDescent="0.25">
      <c r="A579" s="6" t="s">
        <v>37</v>
      </c>
      <c r="B579" s="6" t="s">
        <v>3789</v>
      </c>
      <c r="C579" s="59" t="s">
        <v>3790</v>
      </c>
      <c r="D579" s="10" t="s">
        <v>1</v>
      </c>
      <c r="E579" s="26"/>
      <c r="F579" s="26"/>
      <c r="G579"/>
      <c r="H579"/>
      <c r="I579"/>
    </row>
    <row r="580" spans="1:9" s="34" customFormat="1" x14ac:dyDescent="0.25">
      <c r="A580" s="6" t="s">
        <v>37</v>
      </c>
      <c r="B580" s="6" t="s">
        <v>3791</v>
      </c>
      <c r="C580" s="59" t="s">
        <v>3792</v>
      </c>
      <c r="D580" s="10" t="s">
        <v>1</v>
      </c>
      <c r="E580" s="26"/>
      <c r="F580" s="26"/>
      <c r="G580"/>
      <c r="H580"/>
      <c r="I580"/>
    </row>
    <row r="581" spans="1:9" s="34" customFormat="1" x14ac:dyDescent="0.25">
      <c r="A581" s="6" t="s">
        <v>37</v>
      </c>
      <c r="B581" s="6" t="s">
        <v>3793</v>
      </c>
      <c r="C581" s="59" t="s">
        <v>3794</v>
      </c>
      <c r="D581" s="10" t="s">
        <v>1</v>
      </c>
      <c r="E581" s="26"/>
      <c r="F581" s="26"/>
      <c r="G581"/>
      <c r="H581"/>
      <c r="I581"/>
    </row>
    <row r="582" spans="1:9" s="34" customFormat="1" x14ac:dyDescent="0.25">
      <c r="A582" s="6" t="s">
        <v>37</v>
      </c>
      <c r="B582" s="6" t="s">
        <v>3795</v>
      </c>
      <c r="C582" s="61" t="s">
        <v>3796</v>
      </c>
      <c r="D582" s="10" t="s">
        <v>1</v>
      </c>
      <c r="E582" s="26"/>
      <c r="F582" s="26"/>
      <c r="G582"/>
      <c r="H582"/>
      <c r="I582"/>
    </row>
    <row r="583" spans="1:9" s="34" customFormat="1" x14ac:dyDescent="0.25">
      <c r="A583" s="6" t="s">
        <v>37</v>
      </c>
      <c r="B583" s="6" t="s">
        <v>3797</v>
      </c>
      <c r="C583" s="61" t="s">
        <v>3798</v>
      </c>
      <c r="D583" s="10" t="s">
        <v>1</v>
      </c>
      <c r="E583" s="26"/>
      <c r="F583" s="26"/>
      <c r="G583"/>
      <c r="H583"/>
      <c r="I583"/>
    </row>
    <row r="584" spans="1:9" s="34" customFormat="1" x14ac:dyDescent="0.25">
      <c r="A584" s="6" t="s">
        <v>37</v>
      </c>
      <c r="B584" s="6" t="s">
        <v>3799</v>
      </c>
      <c r="C584" s="59" t="s">
        <v>3800</v>
      </c>
      <c r="D584" s="10" t="s">
        <v>1</v>
      </c>
      <c r="E584" s="26"/>
      <c r="F584" s="26"/>
      <c r="G584"/>
      <c r="H584"/>
      <c r="I584"/>
    </row>
    <row r="585" spans="1:9" s="34" customFormat="1" x14ac:dyDescent="0.25">
      <c r="A585" s="6" t="s">
        <v>37</v>
      </c>
      <c r="B585" s="6" t="s">
        <v>3801</v>
      </c>
      <c r="C585" s="33" t="s">
        <v>3802</v>
      </c>
      <c r="D585" s="10" t="s">
        <v>1</v>
      </c>
      <c r="E585" s="26"/>
      <c r="F585" s="26"/>
      <c r="G585"/>
      <c r="H585"/>
      <c r="I585"/>
    </row>
    <row r="586" spans="1:9" s="34" customFormat="1" x14ac:dyDescent="0.25">
      <c r="A586" s="6" t="s">
        <v>37</v>
      </c>
      <c r="B586" s="6" t="s">
        <v>3907</v>
      </c>
      <c r="C586" s="18" t="s">
        <v>3908</v>
      </c>
      <c r="D586" s="10" t="s">
        <v>1</v>
      </c>
      <c r="E586" s="26"/>
      <c r="F586" s="26"/>
      <c r="G586"/>
      <c r="H586"/>
      <c r="I586"/>
    </row>
    <row r="587" spans="1:9" s="34" customFormat="1" x14ac:dyDescent="0.25">
      <c r="A587" s="6" t="s">
        <v>37</v>
      </c>
      <c r="B587" s="6" t="s">
        <v>3893</v>
      </c>
      <c r="C587" s="19" t="s">
        <v>3894</v>
      </c>
      <c r="D587" s="10" t="s">
        <v>1</v>
      </c>
      <c r="E587" s="26"/>
      <c r="F587" s="26"/>
      <c r="G587"/>
      <c r="H587"/>
      <c r="I587"/>
    </row>
    <row r="588" spans="1:9" s="34" customFormat="1" x14ac:dyDescent="0.25">
      <c r="A588" s="6" t="s">
        <v>37</v>
      </c>
      <c r="B588" s="6" t="s">
        <v>3909</v>
      </c>
      <c r="C588" s="11" t="s">
        <v>3910</v>
      </c>
      <c r="D588" s="10" t="s">
        <v>1</v>
      </c>
      <c r="E588" s="26"/>
      <c r="F588" s="26"/>
      <c r="G588"/>
      <c r="H588"/>
      <c r="I588"/>
    </row>
    <row r="589" spans="1:9" s="34" customFormat="1" x14ac:dyDescent="0.25">
      <c r="A589" s="6" t="s">
        <v>37</v>
      </c>
      <c r="B589" s="6" t="s">
        <v>3911</v>
      </c>
      <c r="C589" s="17" t="s">
        <v>3912</v>
      </c>
      <c r="D589" s="10" t="s">
        <v>1</v>
      </c>
      <c r="E589" s="26"/>
      <c r="F589" s="26"/>
      <c r="G589"/>
      <c r="H589"/>
      <c r="I589"/>
    </row>
    <row r="590" spans="1:9" s="34" customFormat="1" x14ac:dyDescent="0.25">
      <c r="A590" s="6" t="s">
        <v>37</v>
      </c>
      <c r="B590" s="6" t="s">
        <v>3913</v>
      </c>
      <c r="C590" s="18" t="s">
        <v>3914</v>
      </c>
      <c r="D590" s="10" t="s">
        <v>1</v>
      </c>
      <c r="E590" s="26"/>
      <c r="F590" s="26"/>
      <c r="G590"/>
      <c r="H590"/>
      <c r="I590"/>
    </row>
    <row r="591" spans="1:9" s="34" customFormat="1" x14ac:dyDescent="0.25">
      <c r="A591" s="6" t="s">
        <v>37</v>
      </c>
      <c r="B591" s="6" t="s">
        <v>3915</v>
      </c>
      <c r="C591" s="19" t="s">
        <v>3916</v>
      </c>
      <c r="D591" s="10" t="s">
        <v>1</v>
      </c>
      <c r="E591" s="26"/>
      <c r="F591" s="26"/>
      <c r="G591"/>
      <c r="H591"/>
      <c r="I591"/>
    </row>
    <row r="592" spans="1:9" s="34" customFormat="1" x14ac:dyDescent="0.25">
      <c r="A592" s="6" t="s">
        <v>37</v>
      </c>
      <c r="B592" s="6" t="s">
        <v>3917</v>
      </c>
      <c r="C592" s="20" t="s">
        <v>3918</v>
      </c>
      <c r="D592" s="10" t="s">
        <v>1</v>
      </c>
      <c r="E592" s="26"/>
      <c r="F592" s="26"/>
      <c r="G592"/>
      <c r="H592"/>
      <c r="I592"/>
    </row>
    <row r="593" spans="1:15" s="34" customFormat="1" x14ac:dyDescent="0.25">
      <c r="A593" s="6" t="s">
        <v>37</v>
      </c>
      <c r="B593" s="6" t="s">
        <v>3919</v>
      </c>
      <c r="C593" s="21" t="s">
        <v>3920</v>
      </c>
      <c r="D593" s="10" t="s">
        <v>1</v>
      </c>
      <c r="E593" s="26"/>
      <c r="F593" s="26"/>
      <c r="G593"/>
      <c r="H593"/>
      <c r="I593"/>
    </row>
    <row r="594" spans="1:15" s="34" customFormat="1" x14ac:dyDescent="0.25">
      <c r="A594" s="6" t="s">
        <v>37</v>
      </c>
      <c r="B594" s="6" t="s">
        <v>3921</v>
      </c>
      <c r="C594" s="21" t="s">
        <v>3922</v>
      </c>
      <c r="D594" s="10" t="s">
        <v>1</v>
      </c>
      <c r="E594" s="26"/>
      <c r="F594" s="26"/>
      <c r="G594"/>
      <c r="H594"/>
      <c r="I594"/>
    </row>
    <row r="595" spans="1:15" s="34" customFormat="1" x14ac:dyDescent="0.25">
      <c r="A595" s="6" t="s">
        <v>37</v>
      </c>
      <c r="B595" s="6" t="s">
        <v>3923</v>
      </c>
      <c r="C595" s="19" t="s">
        <v>3924</v>
      </c>
      <c r="D595" s="10" t="s">
        <v>1</v>
      </c>
      <c r="E595" s="26"/>
      <c r="F595" s="26"/>
      <c r="G595"/>
      <c r="H595"/>
      <c r="I595"/>
    </row>
    <row r="596" spans="1:15" s="34" customFormat="1" x14ac:dyDescent="0.25">
      <c r="A596" s="6" t="s">
        <v>37</v>
      </c>
      <c r="B596" s="6" t="s">
        <v>3925</v>
      </c>
      <c r="C596" s="20" t="s">
        <v>3926</v>
      </c>
      <c r="D596" s="10" t="s">
        <v>1</v>
      </c>
      <c r="E596" s="26"/>
      <c r="F596" s="26"/>
      <c r="G596"/>
      <c r="H596"/>
      <c r="I596"/>
    </row>
    <row r="597" spans="1:15" s="34" customFormat="1" x14ac:dyDescent="0.25">
      <c r="A597" s="6" t="s">
        <v>37</v>
      </c>
      <c r="B597" s="6" t="s">
        <v>3927</v>
      </c>
      <c r="C597" s="21" t="s">
        <v>3928</v>
      </c>
      <c r="D597" s="10" t="s">
        <v>1</v>
      </c>
      <c r="E597" s="26"/>
      <c r="F597" s="26"/>
      <c r="G597"/>
      <c r="H597"/>
      <c r="I597"/>
    </row>
    <row r="598" spans="1:15" s="34" customFormat="1" x14ac:dyDescent="0.25">
      <c r="A598" s="6" t="s">
        <v>37</v>
      </c>
      <c r="B598" s="6" t="s">
        <v>3929</v>
      </c>
      <c r="C598" s="33" t="s">
        <v>3930</v>
      </c>
      <c r="D598" s="10" t="s">
        <v>1</v>
      </c>
      <c r="E598" s="26"/>
      <c r="F598" s="26"/>
      <c r="G598"/>
      <c r="H598"/>
      <c r="I598"/>
    </row>
    <row r="599" spans="1:15" s="34" customFormat="1" x14ac:dyDescent="0.25">
      <c r="A599" s="6" t="s">
        <v>37</v>
      </c>
      <c r="B599" s="6" t="s">
        <v>3931</v>
      </c>
      <c r="C599" s="33" t="s">
        <v>3932</v>
      </c>
      <c r="D599" s="10" t="s">
        <v>1</v>
      </c>
      <c r="E599" s="26"/>
      <c r="F599" s="26"/>
      <c r="G599"/>
      <c r="H599"/>
      <c r="I599"/>
    </row>
    <row r="600" spans="1:15" s="34" customFormat="1" x14ac:dyDescent="0.25">
      <c r="A600" s="6" t="s">
        <v>37</v>
      </c>
      <c r="B600" s="6" t="s">
        <v>3933</v>
      </c>
      <c r="C600" s="21" t="s">
        <v>3934</v>
      </c>
      <c r="D600" s="10" t="s">
        <v>1</v>
      </c>
      <c r="E600" s="26"/>
      <c r="F600" s="26"/>
      <c r="G600"/>
      <c r="H600"/>
      <c r="I600"/>
    </row>
    <row r="601" spans="1:15" s="34" customFormat="1" x14ac:dyDescent="0.25">
      <c r="A601" s="6" t="s">
        <v>37</v>
      </c>
      <c r="B601" s="6" t="s">
        <v>3935</v>
      </c>
      <c r="C601" s="18" t="s">
        <v>3936</v>
      </c>
      <c r="D601" s="10" t="s">
        <v>1</v>
      </c>
      <c r="E601" s="26"/>
      <c r="F601" s="26"/>
      <c r="G601"/>
      <c r="H601"/>
      <c r="I601"/>
    </row>
    <row r="602" spans="1:15" s="34" customFormat="1" x14ac:dyDescent="0.25">
      <c r="A602" s="6" t="s">
        <v>37</v>
      </c>
      <c r="B602" s="6" t="s">
        <v>1383</v>
      </c>
      <c r="C602" s="19" t="s">
        <v>3937</v>
      </c>
      <c r="D602" s="10" t="s">
        <v>1</v>
      </c>
      <c r="E602" s="26"/>
      <c r="F602" s="26"/>
      <c r="G602"/>
      <c r="H602"/>
      <c r="I602"/>
    </row>
    <row r="603" spans="1:15" s="34" customFormat="1" x14ac:dyDescent="0.25">
      <c r="A603" s="6" t="s">
        <v>37</v>
      </c>
      <c r="B603" s="6" t="s">
        <v>3938</v>
      </c>
      <c r="C603" s="19" t="s">
        <v>3939</v>
      </c>
      <c r="D603" s="10" t="s">
        <v>1</v>
      </c>
      <c r="E603" s="26"/>
      <c r="F603" s="26"/>
      <c r="G603" s="26"/>
      <c r="H603" s="26"/>
      <c r="I603"/>
    </row>
    <row r="604" spans="1:15" s="34" customFormat="1" ht="15" customHeight="1" x14ac:dyDescent="0.25">
      <c r="A604" s="87" t="s">
        <v>37</v>
      </c>
      <c r="B604" s="87" t="s">
        <v>9210</v>
      </c>
      <c r="C604" s="88" t="s">
        <v>9211</v>
      </c>
      <c r="D604" s="10" t="s">
        <v>1</v>
      </c>
      <c r="E604" s="26"/>
      <c r="F604" s="26"/>
      <c r="G604" s="26"/>
      <c r="H604" s="26"/>
      <c r="I604" s="89"/>
      <c r="L604"/>
      <c r="M604"/>
      <c r="N604"/>
      <c r="O604"/>
    </row>
    <row r="605" spans="1:15" s="34" customFormat="1" ht="15" customHeight="1" x14ac:dyDescent="0.25">
      <c r="A605" s="87" t="s">
        <v>37</v>
      </c>
      <c r="B605" s="87" t="s">
        <v>9212</v>
      </c>
      <c r="C605" s="92" t="s">
        <v>9213</v>
      </c>
      <c r="D605" s="10" t="s">
        <v>1</v>
      </c>
      <c r="E605" s="26"/>
      <c r="F605" s="26"/>
      <c r="G605" s="26"/>
      <c r="H605" s="26"/>
      <c r="I605" s="89"/>
      <c r="L605"/>
      <c r="M605"/>
      <c r="N605"/>
      <c r="O605"/>
    </row>
    <row r="606" spans="1:15" s="34" customFormat="1" ht="15" customHeight="1" x14ac:dyDescent="0.25">
      <c r="A606" s="87" t="s">
        <v>37</v>
      </c>
      <c r="B606" s="87" t="s">
        <v>9214</v>
      </c>
      <c r="C606" s="90" t="s">
        <v>9215</v>
      </c>
      <c r="D606" s="10" t="s">
        <v>1</v>
      </c>
      <c r="E606" s="26"/>
      <c r="F606" s="26"/>
      <c r="G606" s="26"/>
      <c r="H606" s="26"/>
      <c r="I606" s="89"/>
      <c r="L606"/>
      <c r="M606"/>
      <c r="N606"/>
      <c r="O606"/>
    </row>
    <row r="607" spans="1:15" s="34" customFormat="1" ht="15" customHeight="1" x14ac:dyDescent="0.25">
      <c r="A607" s="87" t="s">
        <v>37</v>
      </c>
      <c r="B607" s="87" t="s">
        <v>9216</v>
      </c>
      <c r="C607" s="93" t="s">
        <v>9217</v>
      </c>
      <c r="D607" s="10" t="s">
        <v>1</v>
      </c>
      <c r="E607" s="26"/>
      <c r="F607" s="26"/>
      <c r="G607" s="26"/>
      <c r="H607" s="26"/>
      <c r="I607" s="89"/>
      <c r="L607"/>
      <c r="M607"/>
      <c r="N607"/>
      <c r="O607"/>
    </row>
    <row r="608" spans="1:15" s="34" customFormat="1" ht="15" customHeight="1" x14ac:dyDescent="0.25">
      <c r="A608" s="87" t="s">
        <v>37</v>
      </c>
      <c r="B608" s="87" t="s">
        <v>9218</v>
      </c>
      <c r="C608" s="91" t="s">
        <v>9219</v>
      </c>
      <c r="D608" s="10" t="s">
        <v>1</v>
      </c>
      <c r="E608" s="26"/>
      <c r="F608" s="26"/>
      <c r="G608" s="26"/>
      <c r="H608" s="26"/>
      <c r="I608" s="89"/>
      <c r="L608"/>
      <c r="M608"/>
      <c r="N608"/>
      <c r="O608"/>
    </row>
    <row r="609" spans="1:15" s="34" customFormat="1" ht="15" customHeight="1" x14ac:dyDescent="0.25">
      <c r="A609" s="87" t="s">
        <v>37</v>
      </c>
      <c r="B609" s="87" t="s">
        <v>9220</v>
      </c>
      <c r="C609" s="90" t="s">
        <v>9221</v>
      </c>
      <c r="D609" s="10" t="s">
        <v>1</v>
      </c>
      <c r="E609" s="26"/>
      <c r="F609" s="26"/>
      <c r="G609" s="26"/>
      <c r="H609" s="26"/>
      <c r="I609" s="89"/>
      <c r="L609"/>
      <c r="M609"/>
      <c r="N609"/>
      <c r="O609"/>
    </row>
    <row r="610" spans="1:15" s="34" customFormat="1" ht="15" customHeight="1" x14ac:dyDescent="0.25">
      <c r="A610" s="87" t="s">
        <v>37</v>
      </c>
      <c r="B610" s="87" t="s">
        <v>9222</v>
      </c>
      <c r="C610" s="93" t="s">
        <v>9223</v>
      </c>
      <c r="D610" s="10" t="s">
        <v>1</v>
      </c>
      <c r="E610" s="26"/>
      <c r="F610" s="26"/>
      <c r="G610" s="26"/>
      <c r="H610" s="26"/>
      <c r="I610" s="89"/>
      <c r="L610"/>
      <c r="M610"/>
      <c r="N610"/>
      <c r="O610"/>
    </row>
    <row r="611" spans="1:15" s="34" customFormat="1" ht="15" customHeight="1" x14ac:dyDescent="0.25">
      <c r="A611" s="87" t="s">
        <v>37</v>
      </c>
      <c r="B611" s="87" t="s">
        <v>9224</v>
      </c>
      <c r="C611" s="93" t="s">
        <v>9225</v>
      </c>
      <c r="D611" s="10" t="s">
        <v>1</v>
      </c>
      <c r="E611" s="26"/>
      <c r="F611" s="26"/>
      <c r="G611" s="26"/>
      <c r="H611" s="26"/>
      <c r="I611" s="89"/>
      <c r="L611"/>
      <c r="M611"/>
      <c r="N611"/>
      <c r="O611"/>
    </row>
    <row r="612" spans="1:15" s="34" customFormat="1" x14ac:dyDescent="0.25">
      <c r="A612" s="6" t="s">
        <v>37</v>
      </c>
      <c r="B612" s="6" t="s">
        <v>3940</v>
      </c>
      <c r="C612" s="11" t="s">
        <v>3941</v>
      </c>
      <c r="D612" s="10" t="s">
        <v>1</v>
      </c>
      <c r="E612" s="26"/>
      <c r="F612" s="26"/>
      <c r="G612" s="26"/>
      <c r="H612" s="26"/>
      <c r="I612"/>
    </row>
    <row r="613" spans="1:15" s="34" customFormat="1" x14ac:dyDescent="0.25">
      <c r="A613" s="6" t="s">
        <v>37</v>
      </c>
      <c r="B613" s="6" t="s">
        <v>3942</v>
      </c>
      <c r="C613" s="17" t="s">
        <v>3943</v>
      </c>
      <c r="D613" s="10" t="s">
        <v>1</v>
      </c>
      <c r="E613" s="26"/>
      <c r="F613" s="26"/>
      <c r="G613"/>
      <c r="H613"/>
      <c r="I613"/>
    </row>
    <row r="614" spans="1:15" s="34" customFormat="1" x14ac:dyDescent="0.25">
      <c r="A614" s="6" t="s">
        <v>37</v>
      </c>
      <c r="B614" s="6" t="s">
        <v>3944</v>
      </c>
      <c r="C614" s="17" t="s">
        <v>7843</v>
      </c>
      <c r="D614" s="10" t="s">
        <v>1</v>
      </c>
      <c r="E614" s="26"/>
      <c r="F614" s="26"/>
      <c r="G614"/>
      <c r="H614"/>
      <c r="I614"/>
    </row>
    <row r="615" spans="1:15" s="34" customFormat="1" x14ac:dyDescent="0.25">
      <c r="A615" s="6" t="s">
        <v>37</v>
      </c>
      <c r="B615" s="6" t="s">
        <v>3945</v>
      </c>
      <c r="C615" s="17" t="s">
        <v>3946</v>
      </c>
      <c r="D615" s="10" t="s">
        <v>1</v>
      </c>
      <c r="E615" s="26"/>
      <c r="F615" s="26"/>
      <c r="G615"/>
      <c r="H615"/>
      <c r="I615"/>
    </row>
    <row r="616" spans="1:15" s="34" customFormat="1" x14ac:dyDescent="0.25">
      <c r="A616" s="6" t="s">
        <v>37</v>
      </c>
      <c r="B616" s="6" t="s">
        <v>3947</v>
      </c>
      <c r="C616" s="17" t="s">
        <v>3948</v>
      </c>
      <c r="D616" s="10" t="s">
        <v>1</v>
      </c>
      <c r="E616" s="26"/>
      <c r="F616" s="26"/>
      <c r="G616"/>
      <c r="H616"/>
      <c r="I616"/>
    </row>
    <row r="617" spans="1:15" s="34" customFormat="1" x14ac:dyDescent="0.25">
      <c r="A617" s="6" t="s">
        <v>37</v>
      </c>
      <c r="B617" s="6" t="s">
        <v>3949</v>
      </c>
      <c r="C617" s="17" t="s">
        <v>7845</v>
      </c>
      <c r="D617" s="10" t="s">
        <v>1</v>
      </c>
      <c r="E617" s="26"/>
      <c r="F617" s="26"/>
      <c r="G617"/>
      <c r="H617"/>
      <c r="I617"/>
    </row>
    <row r="618" spans="1:15" s="34" customFormat="1" x14ac:dyDescent="0.25">
      <c r="A618" s="6" t="s">
        <v>37</v>
      </c>
      <c r="B618" s="6" t="s">
        <v>3950</v>
      </c>
      <c r="C618" s="17" t="s">
        <v>7844</v>
      </c>
      <c r="D618" s="10" t="s">
        <v>1</v>
      </c>
      <c r="E618" s="26"/>
      <c r="F618" s="26"/>
      <c r="G618"/>
      <c r="H618"/>
      <c r="I618"/>
    </row>
    <row r="619" spans="1:15" s="34" customFormat="1" x14ac:dyDescent="0.25">
      <c r="A619" s="6" t="s">
        <v>37</v>
      </c>
      <c r="B619" s="6" t="s">
        <v>3951</v>
      </c>
      <c r="C619" s="11" t="s">
        <v>3952</v>
      </c>
      <c r="D619" s="10" t="s">
        <v>1</v>
      </c>
      <c r="E619" s="26"/>
      <c r="F619" s="26"/>
      <c r="G619"/>
      <c r="H619"/>
      <c r="I619"/>
    </row>
    <row r="620" spans="1:15" s="34" customFormat="1" x14ac:dyDescent="0.25">
      <c r="A620" s="6" t="s">
        <v>37</v>
      </c>
      <c r="B620" s="6" t="s">
        <v>3953</v>
      </c>
      <c r="C620" s="17" t="s">
        <v>3954</v>
      </c>
      <c r="D620" s="10" t="s">
        <v>1</v>
      </c>
      <c r="E620" s="26"/>
      <c r="F620" s="26"/>
      <c r="G620"/>
      <c r="H620"/>
      <c r="I620"/>
    </row>
    <row r="621" spans="1:15" s="34" customFormat="1" x14ac:dyDescent="0.25">
      <c r="A621" s="6" t="s">
        <v>37</v>
      </c>
      <c r="B621" s="8" t="s">
        <v>3955</v>
      </c>
      <c r="C621" s="14" t="s">
        <v>7846</v>
      </c>
      <c r="D621" s="10" t="s">
        <v>1</v>
      </c>
      <c r="E621" s="26"/>
      <c r="F621" s="26"/>
      <c r="G621"/>
      <c r="H621"/>
      <c r="I621"/>
    </row>
    <row r="622" spans="1:15" s="34" customFormat="1" x14ac:dyDescent="0.25">
      <c r="A622" s="6" t="s">
        <v>37</v>
      </c>
      <c r="B622" s="6" t="s">
        <v>3956</v>
      </c>
      <c r="C622" s="17" t="s">
        <v>3957</v>
      </c>
      <c r="D622" s="10" t="s">
        <v>1</v>
      </c>
      <c r="E622" s="26"/>
      <c r="F622" s="26"/>
      <c r="G622"/>
      <c r="H622"/>
      <c r="I622"/>
    </row>
    <row r="623" spans="1:15" s="34" customFormat="1" x14ac:dyDescent="0.25">
      <c r="A623" s="6" t="s">
        <v>37</v>
      </c>
      <c r="B623" s="6" t="s">
        <v>3958</v>
      </c>
      <c r="C623" s="17" t="s">
        <v>3959</v>
      </c>
      <c r="D623" s="10" t="s">
        <v>1</v>
      </c>
      <c r="E623" s="26"/>
      <c r="F623" s="26"/>
      <c r="G623"/>
      <c r="H623"/>
      <c r="I623"/>
    </row>
    <row r="624" spans="1:15" s="34" customFormat="1" x14ac:dyDescent="0.25">
      <c r="A624" s="6" t="s">
        <v>37</v>
      </c>
      <c r="B624" s="8" t="s">
        <v>3960</v>
      </c>
      <c r="C624" s="14" t="s">
        <v>7848</v>
      </c>
      <c r="D624" s="10" t="s">
        <v>1</v>
      </c>
      <c r="E624" s="26"/>
      <c r="F624" s="26"/>
      <c r="G624"/>
      <c r="H624"/>
      <c r="I624"/>
    </row>
    <row r="625" spans="1:9" s="34" customFormat="1" x14ac:dyDescent="0.25">
      <c r="A625" s="6" t="s">
        <v>37</v>
      </c>
      <c r="B625" s="8" t="s">
        <v>3961</v>
      </c>
      <c r="C625" s="14" t="s">
        <v>7847</v>
      </c>
      <c r="D625" s="10" t="s">
        <v>1</v>
      </c>
      <c r="E625" s="26"/>
      <c r="F625" s="26"/>
      <c r="G625"/>
      <c r="H625"/>
      <c r="I625"/>
    </row>
    <row r="626" spans="1:9" s="34" customFormat="1" x14ac:dyDescent="0.25">
      <c r="A626" s="6" t="s">
        <v>37</v>
      </c>
      <c r="B626" s="6" t="s">
        <v>3962</v>
      </c>
      <c r="C626" s="11" t="s">
        <v>3963</v>
      </c>
      <c r="D626" s="10" t="s">
        <v>1</v>
      </c>
      <c r="E626" s="26"/>
      <c r="F626" s="26"/>
      <c r="G626"/>
      <c r="H626"/>
      <c r="I626"/>
    </row>
    <row r="627" spans="1:9" s="34" customFormat="1" x14ac:dyDescent="0.25">
      <c r="A627" s="6" t="s">
        <v>37</v>
      </c>
      <c r="B627" s="6" t="s">
        <v>3964</v>
      </c>
      <c r="C627" s="17" t="s">
        <v>3965</v>
      </c>
      <c r="D627" s="10" t="s">
        <v>1</v>
      </c>
      <c r="E627" s="26"/>
      <c r="F627" s="26"/>
      <c r="G627"/>
      <c r="H627"/>
      <c r="I627"/>
    </row>
    <row r="628" spans="1:9" s="34" customFormat="1" x14ac:dyDescent="0.25">
      <c r="A628" s="6" t="s">
        <v>37</v>
      </c>
      <c r="B628" s="6" t="s">
        <v>3966</v>
      </c>
      <c r="C628" s="17" t="s">
        <v>3967</v>
      </c>
      <c r="D628" s="10" t="s">
        <v>1</v>
      </c>
      <c r="E628" s="26"/>
      <c r="F628" s="26"/>
      <c r="G628"/>
      <c r="H628"/>
      <c r="I628"/>
    </row>
    <row r="629" spans="1:9" s="34" customFormat="1" x14ac:dyDescent="0.25">
      <c r="A629" s="6" t="s">
        <v>37</v>
      </c>
      <c r="B629" s="6" t="s">
        <v>3968</v>
      </c>
      <c r="C629" s="17" t="s">
        <v>3969</v>
      </c>
      <c r="D629" s="10" t="s">
        <v>1</v>
      </c>
      <c r="E629" s="26"/>
      <c r="F629" s="26"/>
      <c r="G629"/>
      <c r="H629"/>
      <c r="I629"/>
    </row>
    <row r="630" spans="1:9" s="34" customFormat="1" x14ac:dyDescent="0.25">
      <c r="A630" s="6" t="s">
        <v>37</v>
      </c>
      <c r="B630" s="6" t="s">
        <v>3970</v>
      </c>
      <c r="C630" s="17" t="s">
        <v>3971</v>
      </c>
      <c r="D630" s="10" t="s">
        <v>1</v>
      </c>
      <c r="E630" s="26"/>
      <c r="F630" s="26"/>
      <c r="G630"/>
      <c r="H630"/>
      <c r="I630"/>
    </row>
    <row r="631" spans="1:9" s="34" customFormat="1" x14ac:dyDescent="0.25">
      <c r="A631" s="6" t="s">
        <v>37</v>
      </c>
      <c r="B631" s="6" t="s">
        <v>3972</v>
      </c>
      <c r="C631" s="17" t="s">
        <v>3973</v>
      </c>
      <c r="D631" s="10" t="s">
        <v>1</v>
      </c>
      <c r="E631" s="26"/>
      <c r="F631" s="26"/>
      <c r="G631"/>
      <c r="H631"/>
      <c r="I631"/>
    </row>
    <row r="632" spans="1:9" s="34" customFormat="1" x14ac:dyDescent="0.25">
      <c r="A632" s="6" t="s">
        <v>37</v>
      </c>
      <c r="B632" s="6" t="s">
        <v>3974</v>
      </c>
      <c r="C632" s="11" t="s">
        <v>3975</v>
      </c>
      <c r="D632" s="10" t="s">
        <v>1</v>
      </c>
      <c r="E632" s="26"/>
      <c r="F632" s="26"/>
      <c r="G632"/>
      <c r="H632"/>
      <c r="I632"/>
    </row>
    <row r="633" spans="1:9" s="34" customFormat="1" x14ac:dyDescent="0.25">
      <c r="A633" s="6" t="s">
        <v>37</v>
      </c>
      <c r="B633" s="6" t="s">
        <v>3976</v>
      </c>
      <c r="C633" s="11" t="s">
        <v>3977</v>
      </c>
      <c r="D633" s="10" t="s">
        <v>1</v>
      </c>
      <c r="E633" s="26"/>
      <c r="F633" s="26"/>
      <c r="G633"/>
      <c r="H633"/>
      <c r="I633"/>
    </row>
    <row r="634" spans="1:9" s="34" customFormat="1" x14ac:dyDescent="0.25">
      <c r="A634" s="6" t="s">
        <v>37</v>
      </c>
      <c r="B634" s="6" t="s">
        <v>3978</v>
      </c>
      <c r="C634" s="11" t="s">
        <v>3979</v>
      </c>
      <c r="D634" s="10" t="s">
        <v>1</v>
      </c>
      <c r="E634" s="26"/>
      <c r="F634" s="26"/>
      <c r="G634"/>
      <c r="H634"/>
      <c r="I634"/>
    </row>
    <row r="635" spans="1:9" s="34" customFormat="1" x14ac:dyDescent="0.25">
      <c r="A635" s="6" t="s">
        <v>37</v>
      </c>
      <c r="B635" s="6" t="s">
        <v>3980</v>
      </c>
      <c r="C635" s="11" t="s">
        <v>3981</v>
      </c>
      <c r="D635" s="10" t="s">
        <v>1</v>
      </c>
      <c r="E635" s="26"/>
      <c r="F635" s="26"/>
      <c r="G635"/>
      <c r="H635"/>
      <c r="I635"/>
    </row>
    <row r="636" spans="1:9" s="34" customFormat="1" x14ac:dyDescent="0.25">
      <c r="A636" s="6" t="s">
        <v>37</v>
      </c>
      <c r="B636" s="6" t="s">
        <v>3982</v>
      </c>
      <c r="C636" s="11" t="s">
        <v>3983</v>
      </c>
      <c r="D636" s="10" t="s">
        <v>1</v>
      </c>
      <c r="E636" s="26"/>
      <c r="F636" s="26"/>
      <c r="G636"/>
      <c r="H636"/>
      <c r="I636"/>
    </row>
    <row r="637" spans="1:9" s="34" customFormat="1" x14ac:dyDescent="0.25">
      <c r="A637" s="6" t="s">
        <v>37</v>
      </c>
      <c r="B637" s="6" t="s">
        <v>3984</v>
      </c>
      <c r="C637" s="11" t="s">
        <v>3985</v>
      </c>
      <c r="D637" s="10" t="s">
        <v>1</v>
      </c>
      <c r="E637" s="26"/>
      <c r="F637" s="26"/>
      <c r="G637"/>
      <c r="H637"/>
      <c r="I637"/>
    </row>
    <row r="638" spans="1:9" s="34" customFormat="1" x14ac:dyDescent="0.25">
      <c r="A638" s="6" t="s">
        <v>37</v>
      </c>
      <c r="B638" s="6" t="s">
        <v>3986</v>
      </c>
      <c r="C638" s="11" t="s">
        <v>3987</v>
      </c>
      <c r="D638" s="10" t="s">
        <v>1</v>
      </c>
      <c r="E638" s="26"/>
      <c r="F638" s="26"/>
      <c r="G638"/>
      <c r="H638"/>
      <c r="I638"/>
    </row>
    <row r="639" spans="1:9" s="34" customFormat="1" x14ac:dyDescent="0.25">
      <c r="A639" s="6" t="s">
        <v>37</v>
      </c>
      <c r="B639" s="6" t="s">
        <v>3988</v>
      </c>
      <c r="C639" s="11" t="s">
        <v>3989</v>
      </c>
      <c r="D639" s="10" t="s">
        <v>1</v>
      </c>
      <c r="E639" s="26"/>
      <c r="F639" s="26"/>
      <c r="G639"/>
      <c r="H639"/>
      <c r="I639"/>
    </row>
    <row r="640" spans="1:9" s="34" customFormat="1" x14ac:dyDescent="0.25">
      <c r="A640" s="6" t="s">
        <v>37</v>
      </c>
      <c r="B640" s="6" t="s">
        <v>3990</v>
      </c>
      <c r="C640" s="11" t="s">
        <v>3991</v>
      </c>
      <c r="D640" s="10" t="s">
        <v>1</v>
      </c>
      <c r="E640" s="26"/>
      <c r="F640" s="26"/>
      <c r="G640"/>
      <c r="H640"/>
      <c r="I640"/>
    </row>
    <row r="641" spans="1:9" s="34" customFormat="1" x14ac:dyDescent="0.25">
      <c r="A641" s="6" t="s">
        <v>37</v>
      </c>
      <c r="B641" s="6" t="s">
        <v>3992</v>
      </c>
      <c r="C641" s="11" t="s">
        <v>3993</v>
      </c>
      <c r="D641" s="10" t="s">
        <v>1</v>
      </c>
      <c r="E641" s="26"/>
      <c r="F641" s="26"/>
      <c r="G641"/>
      <c r="H641"/>
      <c r="I641"/>
    </row>
    <row r="642" spans="1:9" s="34" customFormat="1" x14ac:dyDescent="0.25">
      <c r="A642" s="6" t="s">
        <v>37</v>
      </c>
      <c r="B642" s="6" t="s">
        <v>3994</v>
      </c>
      <c r="C642" s="11" t="s">
        <v>3995</v>
      </c>
      <c r="D642" s="10" t="s">
        <v>1</v>
      </c>
      <c r="E642" s="26"/>
      <c r="F642" s="26"/>
      <c r="G642"/>
      <c r="H642"/>
      <c r="I642"/>
    </row>
    <row r="643" spans="1:9" s="34" customFormat="1" x14ac:dyDescent="0.25">
      <c r="A643" s="6" t="s">
        <v>37</v>
      </c>
      <c r="B643" s="6" t="s">
        <v>3996</v>
      </c>
      <c r="C643" s="11" t="s">
        <v>3997</v>
      </c>
      <c r="D643" s="10" t="s">
        <v>1</v>
      </c>
      <c r="E643" s="26"/>
      <c r="F643" s="26"/>
      <c r="G643"/>
      <c r="H643"/>
      <c r="I643"/>
    </row>
    <row r="644" spans="1:9" s="34" customFormat="1" x14ac:dyDescent="0.25">
      <c r="A644" s="6" t="s">
        <v>37</v>
      </c>
      <c r="B644" s="6" t="s">
        <v>3998</v>
      </c>
      <c r="C644" s="11" t="s">
        <v>3999</v>
      </c>
      <c r="D644" s="10" t="s">
        <v>1</v>
      </c>
      <c r="E644" s="26"/>
      <c r="F644" s="26"/>
      <c r="G644"/>
      <c r="H644"/>
      <c r="I644"/>
    </row>
    <row r="645" spans="1:9" s="34" customFormat="1" x14ac:dyDescent="0.25">
      <c r="A645" s="6" t="s">
        <v>37</v>
      </c>
      <c r="B645" s="6" t="s">
        <v>4000</v>
      </c>
      <c r="C645" s="11" t="s">
        <v>4001</v>
      </c>
      <c r="D645" s="10" t="s">
        <v>1</v>
      </c>
      <c r="E645" s="26"/>
      <c r="F645" s="26"/>
      <c r="G645"/>
      <c r="H645"/>
      <c r="I645"/>
    </row>
    <row r="646" spans="1:9" s="34" customFormat="1" x14ac:dyDescent="0.25">
      <c r="A646" s="6" t="s">
        <v>37</v>
      </c>
      <c r="B646" s="6" t="s">
        <v>4002</v>
      </c>
      <c r="C646" s="11" t="s">
        <v>4003</v>
      </c>
      <c r="D646" s="10" t="s">
        <v>1</v>
      </c>
      <c r="E646" s="26"/>
      <c r="F646" s="26"/>
      <c r="G646"/>
      <c r="H646"/>
      <c r="I646"/>
    </row>
    <row r="647" spans="1:9" s="34" customFormat="1" x14ac:dyDescent="0.25">
      <c r="A647" s="6" t="s">
        <v>37</v>
      </c>
      <c r="B647" s="6" t="s">
        <v>4004</v>
      </c>
      <c r="C647" s="11" t="s">
        <v>4005</v>
      </c>
      <c r="D647" s="10" t="s">
        <v>1</v>
      </c>
      <c r="E647" s="26"/>
      <c r="F647" s="26"/>
      <c r="G647"/>
      <c r="H647"/>
      <c r="I647"/>
    </row>
    <row r="648" spans="1:9" s="34" customFormat="1" x14ac:dyDescent="0.25">
      <c r="A648" s="6" t="s">
        <v>37</v>
      </c>
      <c r="B648" s="6" t="s">
        <v>4006</v>
      </c>
      <c r="C648" s="11" t="s">
        <v>4007</v>
      </c>
      <c r="D648" s="10" t="s">
        <v>1</v>
      </c>
      <c r="E648" s="26"/>
      <c r="F648" s="26"/>
      <c r="G648"/>
      <c r="H648"/>
      <c r="I648"/>
    </row>
    <row r="649" spans="1:9" s="34" customFormat="1" x14ac:dyDescent="0.25">
      <c r="A649" s="6" t="s">
        <v>37</v>
      </c>
      <c r="B649" s="6" t="s">
        <v>4008</v>
      </c>
      <c r="C649" s="11" t="s">
        <v>4009</v>
      </c>
      <c r="D649" s="10" t="s">
        <v>1</v>
      </c>
      <c r="E649" s="26"/>
      <c r="F649" s="26"/>
      <c r="G649"/>
      <c r="H649"/>
      <c r="I649"/>
    </row>
    <row r="650" spans="1:9" s="34" customFormat="1" x14ac:dyDescent="0.25">
      <c r="A650" s="6" t="s">
        <v>37</v>
      </c>
      <c r="B650" s="6" t="s">
        <v>4010</v>
      </c>
      <c r="C650" s="11" t="s">
        <v>4011</v>
      </c>
      <c r="D650" s="10" t="s">
        <v>1</v>
      </c>
      <c r="E650" s="26"/>
      <c r="F650" s="26"/>
      <c r="G650"/>
      <c r="H650"/>
      <c r="I650"/>
    </row>
    <row r="651" spans="1:9" s="34" customFormat="1" x14ac:dyDescent="0.25">
      <c r="A651" s="6" t="s">
        <v>37</v>
      </c>
      <c r="B651" s="6" t="s">
        <v>4012</v>
      </c>
      <c r="C651" s="11" t="s">
        <v>4013</v>
      </c>
      <c r="D651" s="10" t="s">
        <v>1</v>
      </c>
      <c r="E651" s="26"/>
      <c r="F651" s="26"/>
      <c r="G651"/>
      <c r="H651"/>
      <c r="I651"/>
    </row>
    <row r="652" spans="1:9" s="34" customFormat="1" x14ac:dyDescent="0.25">
      <c r="A652" s="6" t="s">
        <v>37</v>
      </c>
      <c r="B652" s="6" t="s">
        <v>4014</v>
      </c>
      <c r="C652" s="11" t="s">
        <v>4015</v>
      </c>
      <c r="D652" s="10" t="s">
        <v>1</v>
      </c>
      <c r="E652" s="26"/>
      <c r="F652" s="26"/>
      <c r="G652"/>
      <c r="H652"/>
      <c r="I652"/>
    </row>
    <row r="653" spans="1:9" s="34" customFormat="1" x14ac:dyDescent="0.25">
      <c r="A653" s="6" t="s">
        <v>37</v>
      </c>
      <c r="B653" s="6" t="s">
        <v>4016</v>
      </c>
      <c r="C653" s="11" t="s">
        <v>4017</v>
      </c>
      <c r="D653" s="10" t="s">
        <v>1</v>
      </c>
      <c r="E653" s="26"/>
      <c r="F653" s="26"/>
      <c r="G653"/>
      <c r="H653"/>
      <c r="I653"/>
    </row>
    <row r="654" spans="1:9" s="34" customFormat="1" x14ac:dyDescent="0.25">
      <c r="A654" s="6" t="s">
        <v>37</v>
      </c>
      <c r="B654" s="6" t="s">
        <v>4018</v>
      </c>
      <c r="C654" s="11" t="s">
        <v>4019</v>
      </c>
      <c r="D654" s="10" t="s">
        <v>1</v>
      </c>
      <c r="E654" s="26"/>
      <c r="F654" s="26"/>
      <c r="G654"/>
      <c r="H654"/>
      <c r="I654"/>
    </row>
    <row r="655" spans="1:9" s="34" customFormat="1" x14ac:dyDescent="0.25">
      <c r="A655" s="6" t="s">
        <v>37</v>
      </c>
      <c r="B655" s="6" t="s">
        <v>4020</v>
      </c>
      <c r="C655" s="11" t="s">
        <v>4021</v>
      </c>
      <c r="D655" s="10" t="s">
        <v>1</v>
      </c>
      <c r="E655" s="26"/>
      <c r="F655" s="26"/>
      <c r="G655"/>
      <c r="H655"/>
      <c r="I655"/>
    </row>
    <row r="656" spans="1:9" s="34" customFormat="1" x14ac:dyDescent="0.25">
      <c r="A656" s="6" t="s">
        <v>37</v>
      </c>
      <c r="B656" s="6" t="s">
        <v>4022</v>
      </c>
      <c r="C656" s="11" t="s">
        <v>4023</v>
      </c>
      <c r="D656" s="10" t="s">
        <v>1</v>
      </c>
      <c r="E656" s="26"/>
      <c r="F656" s="26"/>
      <c r="G656"/>
      <c r="H656"/>
      <c r="I656"/>
    </row>
    <row r="657" spans="1:9" s="34" customFormat="1" x14ac:dyDescent="0.25">
      <c r="A657" s="6" t="s">
        <v>37</v>
      </c>
      <c r="B657" s="6" t="s">
        <v>4024</v>
      </c>
      <c r="C657" s="11" t="s">
        <v>4025</v>
      </c>
      <c r="D657" s="10" t="s">
        <v>1</v>
      </c>
      <c r="E657" s="26"/>
      <c r="F657" s="26"/>
      <c r="G657"/>
      <c r="H657"/>
      <c r="I657"/>
    </row>
    <row r="658" spans="1:9" s="34" customFormat="1" x14ac:dyDescent="0.25">
      <c r="A658" s="6" t="s">
        <v>37</v>
      </c>
      <c r="B658" s="6" t="s">
        <v>4026</v>
      </c>
      <c r="C658" s="17" t="s">
        <v>4027</v>
      </c>
      <c r="D658" s="10" t="s">
        <v>1</v>
      </c>
      <c r="E658" s="26"/>
      <c r="F658" s="26"/>
      <c r="G658"/>
      <c r="H658"/>
      <c r="I658"/>
    </row>
    <row r="659" spans="1:9" s="34" customFormat="1" x14ac:dyDescent="0.25">
      <c r="A659" s="6" t="s">
        <v>37</v>
      </c>
      <c r="B659" s="6" t="s">
        <v>4028</v>
      </c>
      <c r="C659" s="18" t="s">
        <v>4029</v>
      </c>
      <c r="D659" s="10" t="s">
        <v>1</v>
      </c>
      <c r="E659" s="26"/>
      <c r="F659" s="26"/>
      <c r="G659"/>
      <c r="H659"/>
      <c r="I659"/>
    </row>
    <row r="660" spans="1:9" s="34" customFormat="1" x14ac:dyDescent="0.25">
      <c r="A660" s="6" t="s">
        <v>37</v>
      </c>
      <c r="B660" s="6" t="s">
        <v>4030</v>
      </c>
      <c r="C660" s="19" t="s">
        <v>4031</v>
      </c>
      <c r="D660" s="10" t="s">
        <v>1</v>
      </c>
      <c r="E660" s="26"/>
      <c r="F660" s="26"/>
      <c r="G660"/>
      <c r="H660"/>
      <c r="I660"/>
    </row>
    <row r="661" spans="1:9" s="34" customFormat="1" x14ac:dyDescent="0.25">
      <c r="A661" s="6" t="s">
        <v>37</v>
      </c>
      <c r="B661" s="6" t="s">
        <v>4032</v>
      </c>
      <c r="C661" s="20" t="s">
        <v>4033</v>
      </c>
      <c r="D661" s="10" t="s">
        <v>1</v>
      </c>
      <c r="E661" s="26"/>
      <c r="F661" s="26"/>
      <c r="G661"/>
      <c r="H661"/>
      <c r="I661"/>
    </row>
    <row r="662" spans="1:9" s="34" customFormat="1" x14ac:dyDescent="0.25">
      <c r="A662" s="6" t="s">
        <v>37</v>
      </c>
      <c r="B662" s="6" t="s">
        <v>4034</v>
      </c>
      <c r="C662" s="18" t="s">
        <v>4035</v>
      </c>
      <c r="D662" s="10" t="s">
        <v>1</v>
      </c>
      <c r="E662" s="26"/>
      <c r="F662" s="26"/>
      <c r="G662"/>
      <c r="H662"/>
      <c r="I662"/>
    </row>
    <row r="663" spans="1:9" s="34" customFormat="1" x14ac:dyDescent="0.25">
      <c r="A663" s="6" t="s">
        <v>37</v>
      </c>
      <c r="B663" s="6" t="s">
        <v>4036</v>
      </c>
      <c r="C663" s="19" t="s">
        <v>4037</v>
      </c>
      <c r="D663" s="10" t="s">
        <v>1</v>
      </c>
      <c r="E663" s="26"/>
      <c r="F663" s="26"/>
      <c r="G663"/>
      <c r="H663"/>
      <c r="I663"/>
    </row>
    <row r="664" spans="1:9" s="34" customFormat="1" x14ac:dyDescent="0.25">
      <c r="A664" s="6" t="s">
        <v>37</v>
      </c>
      <c r="B664" s="6" t="s">
        <v>4038</v>
      </c>
      <c r="C664" s="19" t="s">
        <v>4039</v>
      </c>
      <c r="D664" s="10" t="s">
        <v>1</v>
      </c>
      <c r="E664" s="26"/>
      <c r="F664" s="26"/>
      <c r="G664"/>
      <c r="H664"/>
      <c r="I664"/>
    </row>
    <row r="665" spans="1:9" s="34" customFormat="1" x14ac:dyDescent="0.25">
      <c r="A665" s="6" t="s">
        <v>37</v>
      </c>
      <c r="B665" s="6" t="s">
        <v>4040</v>
      </c>
      <c r="C665" s="19" t="s">
        <v>4041</v>
      </c>
      <c r="D665" s="10" t="s">
        <v>1</v>
      </c>
      <c r="E665" s="26"/>
      <c r="F665" s="26"/>
      <c r="G665"/>
      <c r="H665"/>
      <c r="I665"/>
    </row>
    <row r="666" spans="1:9" s="34" customFormat="1" x14ac:dyDescent="0.25">
      <c r="A666" s="6" t="s">
        <v>37</v>
      </c>
      <c r="B666" s="6" t="s">
        <v>4042</v>
      </c>
      <c r="C666" s="19" t="s">
        <v>4043</v>
      </c>
      <c r="D666" s="10" t="s">
        <v>1</v>
      </c>
      <c r="E666" s="26"/>
      <c r="F666" s="26"/>
      <c r="G666"/>
      <c r="H666"/>
      <c r="I666"/>
    </row>
    <row r="667" spans="1:9" s="34" customFormat="1" x14ac:dyDescent="0.25">
      <c r="A667" s="6" t="s">
        <v>37</v>
      </c>
      <c r="B667" s="6" t="s">
        <v>4044</v>
      </c>
      <c r="C667" s="19" t="s">
        <v>4045</v>
      </c>
      <c r="D667" s="10" t="s">
        <v>1</v>
      </c>
      <c r="E667" s="26"/>
      <c r="F667" s="26"/>
      <c r="G667"/>
      <c r="H667"/>
      <c r="I667"/>
    </row>
    <row r="668" spans="1:9" s="34" customFormat="1" x14ac:dyDescent="0.25">
      <c r="A668" s="6" t="s">
        <v>37</v>
      </c>
      <c r="B668" s="6" t="s">
        <v>4046</v>
      </c>
      <c r="C668" s="11" t="s">
        <v>4047</v>
      </c>
      <c r="D668" s="10" t="s">
        <v>1</v>
      </c>
      <c r="E668" s="26"/>
      <c r="F668" s="26"/>
      <c r="G668"/>
      <c r="H668"/>
      <c r="I668"/>
    </row>
    <row r="669" spans="1:9" s="34" customFormat="1" x14ac:dyDescent="0.25">
      <c r="A669" s="6" t="s">
        <v>37</v>
      </c>
      <c r="B669" s="6" t="s">
        <v>4048</v>
      </c>
      <c r="C669" s="11" t="s">
        <v>4049</v>
      </c>
      <c r="D669" s="10" t="s">
        <v>1</v>
      </c>
      <c r="E669" s="26"/>
      <c r="F669" s="26"/>
      <c r="G669"/>
      <c r="H669"/>
      <c r="I669"/>
    </row>
    <row r="670" spans="1:9" s="34" customFormat="1" x14ac:dyDescent="0.25">
      <c r="A670" s="6" t="s">
        <v>37</v>
      </c>
      <c r="B670" s="6" t="s">
        <v>4050</v>
      </c>
      <c r="C670" s="11" t="s">
        <v>4051</v>
      </c>
      <c r="D670" s="10" t="s">
        <v>1</v>
      </c>
      <c r="E670" s="26"/>
      <c r="F670" s="26"/>
      <c r="G670"/>
      <c r="H670"/>
      <c r="I670"/>
    </row>
    <row r="671" spans="1:9" s="34" customFormat="1" x14ac:dyDescent="0.25">
      <c r="A671" s="6" t="s">
        <v>37</v>
      </c>
      <c r="B671" s="6" t="s">
        <v>4052</v>
      </c>
      <c r="C671" s="11" t="s">
        <v>4053</v>
      </c>
      <c r="D671" s="10" t="s">
        <v>1</v>
      </c>
      <c r="E671" s="26"/>
      <c r="F671" s="26"/>
      <c r="G671"/>
      <c r="H671"/>
      <c r="I671"/>
    </row>
    <row r="672" spans="1:9" s="34" customFormat="1" x14ac:dyDescent="0.25">
      <c r="A672" s="6" t="s">
        <v>37</v>
      </c>
      <c r="B672" s="6" t="s">
        <v>4054</v>
      </c>
      <c r="C672" s="11" t="s">
        <v>4055</v>
      </c>
      <c r="D672" s="10" t="s">
        <v>1</v>
      </c>
      <c r="E672" s="26"/>
      <c r="F672" s="26"/>
      <c r="G672"/>
      <c r="H672"/>
      <c r="I672"/>
    </row>
    <row r="673" spans="1:9" s="34" customFormat="1" x14ac:dyDescent="0.25">
      <c r="A673" s="6" t="s">
        <v>37</v>
      </c>
      <c r="B673" s="6" t="s">
        <v>4056</v>
      </c>
      <c r="C673" s="17" t="s">
        <v>4057</v>
      </c>
      <c r="D673" s="10" t="s">
        <v>1</v>
      </c>
      <c r="E673" s="26"/>
      <c r="F673" s="26"/>
      <c r="G673"/>
      <c r="H673"/>
      <c r="I673"/>
    </row>
    <row r="674" spans="1:9" s="34" customFormat="1" x14ac:dyDescent="0.25">
      <c r="A674" s="6" t="s">
        <v>37</v>
      </c>
      <c r="B674" s="6" t="s">
        <v>4058</v>
      </c>
      <c r="C674" s="18" t="s">
        <v>4059</v>
      </c>
      <c r="D674" s="10" t="s">
        <v>1</v>
      </c>
      <c r="E674" s="26"/>
      <c r="F674" s="26"/>
      <c r="G674"/>
      <c r="H674"/>
      <c r="I674"/>
    </row>
    <row r="675" spans="1:9" s="34" customFormat="1" x14ac:dyDescent="0.25">
      <c r="A675" s="6" t="s">
        <v>37</v>
      </c>
      <c r="B675" s="6" t="s">
        <v>4060</v>
      </c>
      <c r="C675" s="19" t="s">
        <v>4061</v>
      </c>
      <c r="D675" s="10" t="s">
        <v>1</v>
      </c>
      <c r="E675" s="26"/>
      <c r="F675" s="26"/>
      <c r="G675"/>
      <c r="H675"/>
      <c r="I675"/>
    </row>
    <row r="676" spans="1:9" s="34" customFormat="1" x14ac:dyDescent="0.25">
      <c r="A676" s="6" t="s">
        <v>37</v>
      </c>
      <c r="B676" s="6" t="s">
        <v>4062</v>
      </c>
      <c r="C676" s="20" t="s">
        <v>4063</v>
      </c>
      <c r="D676" s="10" t="s">
        <v>1</v>
      </c>
      <c r="E676" s="26"/>
      <c r="F676" s="26"/>
      <c r="G676"/>
      <c r="H676"/>
      <c r="I676"/>
    </row>
    <row r="677" spans="1:9" s="34" customFormat="1" x14ac:dyDescent="0.25">
      <c r="A677" s="6" t="s">
        <v>37</v>
      </c>
      <c r="B677" s="6" t="s">
        <v>4064</v>
      </c>
      <c r="C677" s="21" t="s">
        <v>4065</v>
      </c>
      <c r="D677" s="10" t="s">
        <v>1</v>
      </c>
      <c r="E677" s="26"/>
      <c r="F677" s="26"/>
      <c r="G677"/>
      <c r="H677"/>
      <c r="I677"/>
    </row>
    <row r="678" spans="1:9" s="34" customFormat="1" x14ac:dyDescent="0.25">
      <c r="A678" s="6" t="s">
        <v>37</v>
      </c>
      <c r="B678" s="6" t="s">
        <v>4066</v>
      </c>
      <c r="C678" s="20" t="s">
        <v>4067</v>
      </c>
      <c r="D678" s="10" t="s">
        <v>1</v>
      </c>
      <c r="E678" s="26"/>
      <c r="F678" s="26"/>
      <c r="G678"/>
      <c r="H678"/>
      <c r="I678"/>
    </row>
    <row r="679" spans="1:9" s="34" customFormat="1" x14ac:dyDescent="0.25">
      <c r="A679" s="6" t="s">
        <v>37</v>
      </c>
      <c r="B679" s="6" t="s">
        <v>4068</v>
      </c>
      <c r="C679" s="21" t="s">
        <v>4069</v>
      </c>
      <c r="D679" s="10" t="s">
        <v>1</v>
      </c>
      <c r="E679" s="26"/>
      <c r="F679" s="26"/>
      <c r="G679"/>
      <c r="H679"/>
      <c r="I679"/>
    </row>
    <row r="680" spans="1:9" s="34" customFormat="1" x14ac:dyDescent="0.25">
      <c r="A680" s="6" t="s">
        <v>37</v>
      </c>
      <c r="B680" s="6" t="s">
        <v>4070</v>
      </c>
      <c r="C680" s="33" t="s">
        <v>4071</v>
      </c>
      <c r="D680" s="10" t="s">
        <v>1</v>
      </c>
      <c r="E680" s="26"/>
      <c r="F680" s="26"/>
      <c r="G680"/>
      <c r="H680"/>
      <c r="I680"/>
    </row>
    <row r="681" spans="1:9" s="34" customFormat="1" x14ac:dyDescent="0.25">
      <c r="A681" s="6" t="s">
        <v>37</v>
      </c>
      <c r="B681" s="6" t="s">
        <v>4072</v>
      </c>
      <c r="C681" s="19" t="s">
        <v>4073</v>
      </c>
      <c r="D681" s="10" t="s">
        <v>1</v>
      </c>
      <c r="E681" s="26"/>
      <c r="F681" s="26"/>
      <c r="G681"/>
      <c r="H681"/>
      <c r="I681"/>
    </row>
    <row r="682" spans="1:9" s="34" customFormat="1" x14ac:dyDescent="0.25">
      <c r="A682" s="6" t="s">
        <v>37</v>
      </c>
      <c r="B682" s="6" t="s">
        <v>4074</v>
      </c>
      <c r="C682" s="20" t="s">
        <v>4075</v>
      </c>
      <c r="D682" s="10" t="s">
        <v>1</v>
      </c>
      <c r="E682" s="26"/>
      <c r="F682" s="26"/>
      <c r="G682"/>
      <c r="H682"/>
      <c r="I682"/>
    </row>
    <row r="683" spans="1:9" s="34" customFormat="1" x14ac:dyDescent="0.25">
      <c r="A683" s="6" t="s">
        <v>37</v>
      </c>
      <c r="B683" s="6" t="s">
        <v>4076</v>
      </c>
      <c r="C683" s="21" t="s">
        <v>4077</v>
      </c>
      <c r="D683" s="10" t="s">
        <v>1</v>
      </c>
      <c r="E683" s="26"/>
      <c r="F683" s="26"/>
      <c r="G683"/>
      <c r="H683"/>
      <c r="I683"/>
    </row>
    <row r="684" spans="1:9" s="34" customFormat="1" x14ac:dyDescent="0.25">
      <c r="A684" s="6" t="s">
        <v>37</v>
      </c>
      <c r="B684" s="6" t="s">
        <v>4078</v>
      </c>
      <c r="C684" s="33" t="s">
        <v>4079</v>
      </c>
      <c r="D684" s="10" t="s">
        <v>1</v>
      </c>
      <c r="E684" s="26"/>
      <c r="F684" s="26"/>
      <c r="G684"/>
      <c r="H684"/>
      <c r="I684"/>
    </row>
    <row r="685" spans="1:9" s="34" customFormat="1" x14ac:dyDescent="0.25">
      <c r="A685" s="6" t="s">
        <v>37</v>
      </c>
      <c r="B685" s="6" t="s">
        <v>4080</v>
      </c>
      <c r="C685" s="33" t="s">
        <v>4081</v>
      </c>
      <c r="D685" s="10" t="s">
        <v>1</v>
      </c>
      <c r="E685" s="26"/>
      <c r="F685" s="26"/>
      <c r="G685"/>
      <c r="H685"/>
      <c r="I685"/>
    </row>
    <row r="686" spans="1:9" s="34" customFormat="1" x14ac:dyDescent="0.25">
      <c r="A686" s="6" t="s">
        <v>37</v>
      </c>
      <c r="B686" s="6" t="s">
        <v>4082</v>
      </c>
      <c r="C686" s="33" t="s">
        <v>4083</v>
      </c>
      <c r="D686" s="10" t="s">
        <v>1</v>
      </c>
      <c r="E686" s="26"/>
      <c r="F686" s="26"/>
      <c r="G686"/>
      <c r="H686"/>
      <c r="I686"/>
    </row>
    <row r="687" spans="1:9" s="34" customFormat="1" x14ac:dyDescent="0.25">
      <c r="A687" s="6" t="s">
        <v>37</v>
      </c>
      <c r="B687" s="6" t="s">
        <v>4084</v>
      </c>
      <c r="C687" s="21" t="s">
        <v>4085</v>
      </c>
      <c r="D687" s="10" t="s">
        <v>1</v>
      </c>
      <c r="E687" s="26"/>
      <c r="F687" s="26"/>
      <c r="G687"/>
      <c r="H687"/>
      <c r="I687"/>
    </row>
    <row r="688" spans="1:9" s="34" customFormat="1" x14ac:dyDescent="0.25">
      <c r="A688" s="6" t="s">
        <v>37</v>
      </c>
      <c r="B688" s="6" t="s">
        <v>4086</v>
      </c>
      <c r="C688" s="33" t="s">
        <v>4087</v>
      </c>
      <c r="D688" s="10" t="s">
        <v>1</v>
      </c>
      <c r="E688" s="26"/>
      <c r="F688" s="26"/>
      <c r="G688"/>
      <c r="H688"/>
      <c r="I688"/>
    </row>
    <row r="689" spans="1:9" s="34" customFormat="1" x14ac:dyDescent="0.25">
      <c r="A689" s="6" t="s">
        <v>37</v>
      </c>
      <c r="B689" s="6" t="s">
        <v>4088</v>
      </c>
      <c r="C689" s="33" t="s">
        <v>4089</v>
      </c>
      <c r="D689" s="10" t="s">
        <v>1</v>
      </c>
      <c r="E689" s="26"/>
      <c r="F689" s="26"/>
      <c r="G689"/>
      <c r="H689"/>
      <c r="I689"/>
    </row>
    <row r="690" spans="1:9" s="34" customFormat="1" x14ac:dyDescent="0.25">
      <c r="A690" s="6" t="s">
        <v>37</v>
      </c>
      <c r="B690" s="6" t="s">
        <v>4090</v>
      </c>
      <c r="C690" s="33" t="s">
        <v>4091</v>
      </c>
      <c r="D690" s="10" t="s">
        <v>1</v>
      </c>
      <c r="E690" s="26"/>
      <c r="F690" s="26"/>
      <c r="G690"/>
      <c r="H690"/>
      <c r="I690"/>
    </row>
    <row r="691" spans="1:9" s="34" customFormat="1" x14ac:dyDescent="0.25">
      <c r="A691" s="6" t="s">
        <v>37</v>
      </c>
      <c r="B691" s="6" t="s">
        <v>4092</v>
      </c>
      <c r="C691" s="21" t="s">
        <v>4093</v>
      </c>
      <c r="D691" s="10" t="s">
        <v>1</v>
      </c>
      <c r="E691" s="26"/>
      <c r="F691" s="26"/>
      <c r="G691"/>
      <c r="H691"/>
      <c r="I691"/>
    </row>
    <row r="692" spans="1:9" s="34" customFormat="1" x14ac:dyDescent="0.25">
      <c r="A692" s="6" t="s">
        <v>37</v>
      </c>
      <c r="B692" s="6" t="s">
        <v>4094</v>
      </c>
      <c r="C692" s="17" t="s">
        <v>4095</v>
      </c>
      <c r="D692" s="10" t="s">
        <v>1</v>
      </c>
      <c r="E692" s="26"/>
      <c r="F692" s="26"/>
      <c r="G692"/>
      <c r="H692"/>
      <c r="I692"/>
    </row>
    <row r="693" spans="1:9" s="34" customFormat="1" x14ac:dyDescent="0.25">
      <c r="A693" s="6" t="s">
        <v>37</v>
      </c>
      <c r="B693" s="6" t="s">
        <v>4096</v>
      </c>
      <c r="C693" s="17" t="s">
        <v>4097</v>
      </c>
      <c r="D693" s="10" t="s">
        <v>1</v>
      </c>
      <c r="E693" s="26"/>
      <c r="F693" s="26"/>
      <c r="G693"/>
      <c r="H693"/>
      <c r="I693"/>
    </row>
    <row r="694" spans="1:9" s="34" customFormat="1" x14ac:dyDescent="0.25">
      <c r="A694" s="6" t="s">
        <v>37</v>
      </c>
      <c r="B694" s="6" t="s">
        <v>4098</v>
      </c>
      <c r="C694" s="17" t="s">
        <v>4099</v>
      </c>
      <c r="D694" s="10" t="s">
        <v>1</v>
      </c>
      <c r="E694" s="26"/>
      <c r="F694" s="26"/>
      <c r="G694"/>
      <c r="H694"/>
      <c r="I694"/>
    </row>
    <row r="695" spans="1:9" s="34" customFormat="1" x14ac:dyDescent="0.25">
      <c r="A695" s="6" t="s">
        <v>37</v>
      </c>
      <c r="B695" s="6" t="s">
        <v>4100</v>
      </c>
      <c r="C695" s="17" t="s">
        <v>4101</v>
      </c>
      <c r="D695" s="10" t="s">
        <v>1</v>
      </c>
      <c r="E695" s="26"/>
      <c r="F695" s="26"/>
      <c r="G695"/>
      <c r="H695"/>
      <c r="I695"/>
    </row>
    <row r="696" spans="1:9" s="34" customFormat="1" x14ac:dyDescent="0.25">
      <c r="A696" s="6" t="s">
        <v>37</v>
      </c>
      <c r="B696" s="6" t="s">
        <v>4102</v>
      </c>
      <c r="C696" s="18" t="s">
        <v>4103</v>
      </c>
      <c r="D696" s="10" t="s">
        <v>1</v>
      </c>
      <c r="E696" s="26"/>
      <c r="F696" s="26"/>
      <c r="G696"/>
      <c r="H696"/>
      <c r="I696"/>
    </row>
    <row r="697" spans="1:9" s="34" customFormat="1" x14ac:dyDescent="0.25">
      <c r="A697" s="6" t="s">
        <v>37</v>
      </c>
      <c r="B697" s="6" t="s">
        <v>4104</v>
      </c>
      <c r="C697" s="19" t="s">
        <v>4105</v>
      </c>
      <c r="D697" s="10" t="s">
        <v>1</v>
      </c>
      <c r="E697" s="26"/>
      <c r="F697" s="26"/>
      <c r="G697"/>
      <c r="H697"/>
      <c r="I697"/>
    </row>
    <row r="698" spans="1:9" s="34" customFormat="1" x14ac:dyDescent="0.25">
      <c r="A698" s="6" t="s">
        <v>37</v>
      </c>
      <c r="B698" s="6" t="s">
        <v>4106</v>
      </c>
      <c r="C698" s="20" t="s">
        <v>4107</v>
      </c>
      <c r="D698" s="10" t="s">
        <v>1</v>
      </c>
      <c r="E698" s="26"/>
      <c r="F698" s="26"/>
      <c r="G698"/>
      <c r="H698"/>
      <c r="I698"/>
    </row>
    <row r="699" spans="1:9" s="34" customFormat="1" x14ac:dyDescent="0.25">
      <c r="A699" s="6" t="s">
        <v>37</v>
      </c>
      <c r="B699" s="6" t="s">
        <v>4108</v>
      </c>
      <c r="C699" s="21" t="s">
        <v>4109</v>
      </c>
      <c r="D699" s="10" t="s">
        <v>1</v>
      </c>
      <c r="E699" s="26"/>
      <c r="F699" s="26"/>
      <c r="G699"/>
      <c r="H699"/>
      <c r="I699"/>
    </row>
    <row r="700" spans="1:9" s="34" customFormat="1" x14ac:dyDescent="0.25">
      <c r="A700" s="6" t="s">
        <v>37</v>
      </c>
      <c r="B700" s="6" t="s">
        <v>4066</v>
      </c>
      <c r="C700" s="20" t="s">
        <v>4067</v>
      </c>
      <c r="D700" s="10" t="s">
        <v>1</v>
      </c>
      <c r="E700" s="26"/>
      <c r="F700" s="26"/>
      <c r="G700"/>
      <c r="H700"/>
      <c r="I700"/>
    </row>
    <row r="701" spans="1:9" s="34" customFormat="1" x14ac:dyDescent="0.25">
      <c r="A701" s="6" t="s">
        <v>37</v>
      </c>
      <c r="B701" s="6" t="s">
        <v>4068</v>
      </c>
      <c r="C701" s="21" t="s">
        <v>4069</v>
      </c>
      <c r="D701" s="10" t="s">
        <v>1</v>
      </c>
      <c r="E701" s="26"/>
      <c r="F701" s="26"/>
      <c r="G701"/>
      <c r="H701"/>
      <c r="I701"/>
    </row>
    <row r="702" spans="1:9" s="34" customFormat="1" x14ac:dyDescent="0.25">
      <c r="A702" s="6" t="s">
        <v>37</v>
      </c>
      <c r="B702" s="6" t="s">
        <v>4070</v>
      </c>
      <c r="C702" s="33" t="s">
        <v>4071</v>
      </c>
      <c r="D702" s="10" t="s">
        <v>1</v>
      </c>
      <c r="E702" s="26"/>
      <c r="F702" s="26"/>
      <c r="G702"/>
      <c r="H702"/>
      <c r="I702"/>
    </row>
    <row r="703" spans="1:9" s="34" customFormat="1" x14ac:dyDescent="0.25">
      <c r="A703" s="6" t="s">
        <v>37</v>
      </c>
      <c r="B703" s="6" t="s">
        <v>4110</v>
      </c>
      <c r="C703" s="19" t="s">
        <v>4111</v>
      </c>
      <c r="D703" s="10" t="s">
        <v>1</v>
      </c>
      <c r="E703" s="26"/>
      <c r="F703" s="26"/>
      <c r="G703"/>
      <c r="H703"/>
      <c r="I703"/>
    </row>
    <row r="704" spans="1:9" s="34" customFormat="1" x14ac:dyDescent="0.25">
      <c r="A704" s="6" t="s">
        <v>37</v>
      </c>
      <c r="B704" s="6" t="s">
        <v>4112</v>
      </c>
      <c r="C704" s="20" t="s">
        <v>4113</v>
      </c>
      <c r="D704" s="10" t="s">
        <v>1</v>
      </c>
      <c r="E704" s="26"/>
      <c r="F704" s="26"/>
      <c r="G704"/>
      <c r="H704"/>
      <c r="I704"/>
    </row>
    <row r="705" spans="1:9" s="34" customFormat="1" x14ac:dyDescent="0.25">
      <c r="A705" s="6" t="s">
        <v>37</v>
      </c>
      <c r="B705" s="6" t="s">
        <v>4114</v>
      </c>
      <c r="C705" s="21" t="s">
        <v>4115</v>
      </c>
      <c r="D705" s="10" t="s">
        <v>1</v>
      </c>
      <c r="E705" s="26"/>
      <c r="F705" s="26"/>
      <c r="G705"/>
      <c r="H705"/>
      <c r="I705"/>
    </row>
    <row r="706" spans="1:9" s="34" customFormat="1" x14ac:dyDescent="0.25">
      <c r="A706" s="6" t="s">
        <v>37</v>
      </c>
      <c r="B706" s="6" t="s">
        <v>4116</v>
      </c>
      <c r="C706" s="33" t="s">
        <v>4117</v>
      </c>
      <c r="D706" s="10" t="s">
        <v>1</v>
      </c>
      <c r="E706" s="26"/>
      <c r="F706" s="26"/>
      <c r="G706"/>
      <c r="H706"/>
      <c r="I706"/>
    </row>
    <row r="707" spans="1:9" s="34" customFormat="1" x14ac:dyDescent="0.25">
      <c r="A707" s="6" t="s">
        <v>37</v>
      </c>
      <c r="B707" s="6" t="s">
        <v>4118</v>
      </c>
      <c r="C707" s="33" t="s">
        <v>4119</v>
      </c>
      <c r="D707" s="10" t="s">
        <v>1</v>
      </c>
      <c r="E707" s="26"/>
      <c r="F707" s="26"/>
      <c r="G707"/>
      <c r="H707"/>
      <c r="I707"/>
    </row>
    <row r="708" spans="1:9" s="34" customFormat="1" x14ac:dyDescent="0.25">
      <c r="A708" s="6" t="s">
        <v>37</v>
      </c>
      <c r="B708" s="6" t="s">
        <v>4120</v>
      </c>
      <c r="C708" s="33" t="s">
        <v>4121</v>
      </c>
      <c r="D708" s="10" t="s">
        <v>1</v>
      </c>
      <c r="E708" s="26"/>
      <c r="F708" s="26"/>
      <c r="G708"/>
      <c r="H708"/>
      <c r="I708"/>
    </row>
    <row r="709" spans="1:9" s="34" customFormat="1" x14ac:dyDescent="0.25">
      <c r="A709" s="6" t="s">
        <v>37</v>
      </c>
      <c r="B709" s="6" t="s">
        <v>4122</v>
      </c>
      <c r="C709" s="21" t="s">
        <v>4123</v>
      </c>
      <c r="D709" s="10" t="s">
        <v>1</v>
      </c>
      <c r="E709" s="26"/>
      <c r="F709" s="26"/>
      <c r="G709"/>
      <c r="H709"/>
      <c r="I709"/>
    </row>
    <row r="710" spans="1:9" s="34" customFormat="1" x14ac:dyDescent="0.25">
      <c r="A710" s="6" t="s">
        <v>37</v>
      </c>
      <c r="B710" s="6" t="s">
        <v>4124</v>
      </c>
      <c r="C710" s="33" t="s">
        <v>4125</v>
      </c>
      <c r="D710" s="10" t="s">
        <v>1</v>
      </c>
      <c r="E710" s="26"/>
      <c r="F710" s="26"/>
      <c r="G710"/>
      <c r="H710"/>
      <c r="I710"/>
    </row>
    <row r="711" spans="1:9" s="34" customFormat="1" x14ac:dyDescent="0.25">
      <c r="A711" s="6" t="s">
        <v>37</v>
      </c>
      <c r="B711" s="6" t="s">
        <v>4126</v>
      </c>
      <c r="C711" s="33" t="s">
        <v>4127</v>
      </c>
      <c r="D711" s="10" t="s">
        <v>1</v>
      </c>
      <c r="E711" s="26"/>
      <c r="F711" s="26"/>
      <c r="G711"/>
      <c r="H711"/>
      <c r="I711"/>
    </row>
    <row r="712" spans="1:9" s="34" customFormat="1" x14ac:dyDescent="0.25">
      <c r="A712" s="6" t="s">
        <v>37</v>
      </c>
      <c r="B712" s="6" t="s">
        <v>4128</v>
      </c>
      <c r="C712" s="33" t="s">
        <v>4129</v>
      </c>
      <c r="D712" s="10" t="s">
        <v>1</v>
      </c>
      <c r="E712" s="26"/>
      <c r="F712" s="26"/>
      <c r="G712"/>
      <c r="H712"/>
      <c r="I712"/>
    </row>
    <row r="713" spans="1:9" s="34" customFormat="1" x14ac:dyDescent="0.25">
      <c r="A713" s="6" t="s">
        <v>37</v>
      </c>
      <c r="B713" s="6" t="s">
        <v>4130</v>
      </c>
      <c r="C713" s="21" t="s">
        <v>4131</v>
      </c>
      <c r="D713" s="10" t="s">
        <v>1</v>
      </c>
      <c r="E713" s="26"/>
      <c r="F713" s="26"/>
      <c r="G713"/>
      <c r="H713"/>
      <c r="I713"/>
    </row>
    <row r="714" spans="1:9" s="34" customFormat="1" x14ac:dyDescent="0.25">
      <c r="A714" s="6" t="s">
        <v>37</v>
      </c>
      <c r="B714" s="6" t="s">
        <v>4132</v>
      </c>
      <c r="C714" s="17" t="s">
        <v>4133</v>
      </c>
      <c r="D714" s="10" t="s">
        <v>1</v>
      </c>
      <c r="E714" s="26"/>
      <c r="F714" s="26"/>
      <c r="G714"/>
      <c r="H714"/>
      <c r="I714"/>
    </row>
    <row r="715" spans="1:9" s="34" customFormat="1" x14ac:dyDescent="0.25">
      <c r="A715" s="6" t="s">
        <v>37</v>
      </c>
      <c r="B715" s="6" t="s">
        <v>4134</v>
      </c>
      <c r="C715" s="17" t="s">
        <v>4135</v>
      </c>
      <c r="D715" s="10" t="s">
        <v>1</v>
      </c>
      <c r="E715" s="26"/>
      <c r="F715" s="26"/>
      <c r="G715"/>
      <c r="H715"/>
      <c r="I715"/>
    </row>
    <row r="716" spans="1:9" s="34" customFormat="1" x14ac:dyDescent="0.25">
      <c r="A716" s="6" t="s">
        <v>37</v>
      </c>
      <c r="B716" s="6" t="s">
        <v>4136</v>
      </c>
      <c r="C716" s="17" t="s">
        <v>4137</v>
      </c>
      <c r="D716" s="10" t="s">
        <v>1</v>
      </c>
      <c r="E716" s="26"/>
      <c r="F716" s="26"/>
      <c r="G716"/>
      <c r="H716"/>
      <c r="I716"/>
    </row>
    <row r="717" spans="1:9" s="34" customFormat="1" x14ac:dyDescent="0.25">
      <c r="A717" s="6" t="s">
        <v>37</v>
      </c>
      <c r="B717" s="6" t="s">
        <v>4138</v>
      </c>
      <c r="C717" s="11" t="s">
        <v>4139</v>
      </c>
      <c r="D717" s="10" t="s">
        <v>1</v>
      </c>
      <c r="E717" s="26"/>
      <c r="F717" s="26"/>
      <c r="G717"/>
      <c r="H717"/>
      <c r="I717"/>
    </row>
    <row r="718" spans="1:9" s="34" customFormat="1" x14ac:dyDescent="0.25">
      <c r="A718" s="6" t="s">
        <v>37</v>
      </c>
      <c r="B718" s="6" t="s">
        <v>4140</v>
      </c>
      <c r="C718" s="11" t="s">
        <v>4141</v>
      </c>
      <c r="D718" s="10" t="s">
        <v>1</v>
      </c>
      <c r="E718" s="26"/>
      <c r="F718" s="26"/>
      <c r="G718"/>
      <c r="H718"/>
      <c r="I718"/>
    </row>
    <row r="719" spans="1:9" s="34" customFormat="1" x14ac:dyDescent="0.25">
      <c r="A719" s="6" t="s">
        <v>37</v>
      </c>
      <c r="B719" s="6" t="s">
        <v>4142</v>
      </c>
      <c r="C719" s="11" t="s">
        <v>4143</v>
      </c>
      <c r="D719" s="10" t="s">
        <v>1</v>
      </c>
      <c r="E719" s="26"/>
      <c r="F719" s="26"/>
      <c r="G719"/>
      <c r="H719"/>
      <c r="I719"/>
    </row>
    <row r="720" spans="1:9" s="34" customFormat="1" x14ac:dyDescent="0.25">
      <c r="A720" s="6" t="s">
        <v>37</v>
      </c>
      <c r="B720" s="6" t="s">
        <v>4144</v>
      </c>
      <c r="C720" s="11" t="s">
        <v>4145</v>
      </c>
      <c r="D720" s="10" t="s">
        <v>1</v>
      </c>
      <c r="E720" s="26"/>
      <c r="F720" s="26"/>
      <c r="G720"/>
      <c r="H720"/>
      <c r="I720"/>
    </row>
    <row r="721" spans="1:9" s="34" customFormat="1" x14ac:dyDescent="0.25">
      <c r="A721" s="6" t="s">
        <v>37</v>
      </c>
      <c r="B721" s="6" t="s">
        <v>4146</v>
      </c>
      <c r="C721" s="11" t="s">
        <v>4147</v>
      </c>
      <c r="D721" s="10" t="s">
        <v>1</v>
      </c>
      <c r="E721" s="26"/>
      <c r="F721" s="26"/>
      <c r="G721"/>
      <c r="H721"/>
      <c r="I721"/>
    </row>
    <row r="722" spans="1:9" s="34" customFormat="1" x14ac:dyDescent="0.25">
      <c r="A722" s="6" t="s">
        <v>37</v>
      </c>
      <c r="B722" s="6" t="s">
        <v>4148</v>
      </c>
      <c r="C722" s="11" t="s">
        <v>4149</v>
      </c>
      <c r="D722" s="10" t="s">
        <v>1</v>
      </c>
      <c r="E722" s="26"/>
      <c r="F722" s="26"/>
      <c r="G722"/>
      <c r="H722"/>
      <c r="I722"/>
    </row>
    <row r="723" spans="1:9" s="34" customFormat="1" x14ac:dyDescent="0.25">
      <c r="A723" s="6" t="s">
        <v>37</v>
      </c>
      <c r="B723" s="6" t="s">
        <v>4150</v>
      </c>
      <c r="C723" s="11" t="s">
        <v>4151</v>
      </c>
      <c r="D723" s="10" t="s">
        <v>1</v>
      </c>
      <c r="E723" s="26"/>
      <c r="F723" s="26"/>
      <c r="G723"/>
      <c r="H723"/>
      <c r="I723"/>
    </row>
    <row r="724" spans="1:9" s="34" customFormat="1" x14ac:dyDescent="0.25">
      <c r="A724" s="6" t="s">
        <v>37</v>
      </c>
      <c r="B724" s="6" t="s">
        <v>4152</v>
      </c>
      <c r="C724" s="11" t="s">
        <v>4153</v>
      </c>
      <c r="D724" s="10" t="s">
        <v>1</v>
      </c>
      <c r="E724" s="26"/>
      <c r="F724" s="26"/>
      <c r="G724"/>
      <c r="H724"/>
      <c r="I724"/>
    </row>
    <row r="725" spans="1:9" s="34" customFormat="1" x14ac:dyDescent="0.25">
      <c r="A725" s="6" t="s">
        <v>37</v>
      </c>
      <c r="B725" s="6" t="s">
        <v>4154</v>
      </c>
      <c r="C725" s="11" t="s">
        <v>4155</v>
      </c>
      <c r="D725" s="10" t="s">
        <v>1</v>
      </c>
      <c r="E725" s="26"/>
      <c r="F725" s="26"/>
      <c r="G725"/>
      <c r="H725"/>
      <c r="I725"/>
    </row>
    <row r="726" spans="1:9" s="34" customFormat="1" x14ac:dyDescent="0.25">
      <c r="A726" s="6" t="s">
        <v>37</v>
      </c>
      <c r="B726" s="6" t="s">
        <v>4156</v>
      </c>
      <c r="C726" s="11" t="s">
        <v>4157</v>
      </c>
      <c r="D726" s="10" t="s">
        <v>1</v>
      </c>
      <c r="E726" s="26"/>
      <c r="F726" s="26"/>
      <c r="G726"/>
      <c r="H726"/>
      <c r="I726"/>
    </row>
    <row r="727" spans="1:9" s="34" customFormat="1" x14ac:dyDescent="0.25">
      <c r="A727" s="6" t="s">
        <v>37</v>
      </c>
      <c r="B727" s="6" t="s">
        <v>4158</v>
      </c>
      <c r="C727" s="11" t="s">
        <v>4159</v>
      </c>
      <c r="D727" s="10" t="s">
        <v>1</v>
      </c>
      <c r="E727" s="26"/>
      <c r="F727" s="26"/>
      <c r="G727"/>
      <c r="H727"/>
      <c r="I727"/>
    </row>
    <row r="728" spans="1:9" s="34" customFormat="1" x14ac:dyDescent="0.25">
      <c r="A728" s="6" t="s">
        <v>37</v>
      </c>
      <c r="B728" s="6" t="s">
        <v>4160</v>
      </c>
      <c r="C728" s="11" t="s">
        <v>4161</v>
      </c>
      <c r="D728" s="10" t="s">
        <v>1</v>
      </c>
      <c r="E728" s="26"/>
      <c r="F728" s="26"/>
      <c r="G728"/>
      <c r="H728"/>
      <c r="I728"/>
    </row>
    <row r="729" spans="1:9" s="34" customFormat="1" x14ac:dyDescent="0.25">
      <c r="A729" s="6" t="s">
        <v>37</v>
      </c>
      <c r="B729" s="6" t="s">
        <v>4162</v>
      </c>
      <c r="C729" s="11" t="s">
        <v>4163</v>
      </c>
      <c r="D729" s="10" t="s">
        <v>1</v>
      </c>
      <c r="E729" s="26"/>
      <c r="F729" s="26"/>
      <c r="G729"/>
      <c r="H729"/>
      <c r="I729"/>
    </row>
    <row r="730" spans="1:9" s="34" customFormat="1" x14ac:dyDescent="0.25">
      <c r="A730" s="6" t="s">
        <v>37</v>
      </c>
      <c r="B730" s="6" t="s">
        <v>4164</v>
      </c>
      <c r="C730" s="11" t="s">
        <v>4165</v>
      </c>
      <c r="D730" s="10" t="s">
        <v>1</v>
      </c>
      <c r="E730" s="26"/>
      <c r="F730" s="26"/>
      <c r="G730"/>
      <c r="H730"/>
      <c r="I730"/>
    </row>
    <row r="731" spans="1:9" s="34" customFormat="1" x14ac:dyDescent="0.25">
      <c r="A731" s="6" t="s">
        <v>37</v>
      </c>
      <c r="B731" s="6" t="s">
        <v>4166</v>
      </c>
      <c r="C731" s="17" t="s">
        <v>4167</v>
      </c>
      <c r="D731" s="10" t="s">
        <v>1</v>
      </c>
      <c r="E731" s="26"/>
      <c r="F731" s="26"/>
      <c r="G731"/>
      <c r="H731"/>
      <c r="I731"/>
    </row>
    <row r="732" spans="1:9" s="34" customFormat="1" x14ac:dyDescent="0.25">
      <c r="A732" s="6" t="s">
        <v>37</v>
      </c>
      <c r="B732" s="6" t="s">
        <v>4168</v>
      </c>
      <c r="C732" s="18" t="s">
        <v>4169</v>
      </c>
      <c r="D732" s="10" t="s">
        <v>1</v>
      </c>
      <c r="E732" s="26"/>
      <c r="F732" s="26"/>
      <c r="G732"/>
      <c r="H732"/>
      <c r="I732"/>
    </row>
    <row r="733" spans="1:9" s="34" customFormat="1" x14ac:dyDescent="0.25">
      <c r="A733" s="6" t="s">
        <v>37</v>
      </c>
      <c r="B733" s="6" t="s">
        <v>4170</v>
      </c>
      <c r="C733" s="18" t="s">
        <v>4171</v>
      </c>
      <c r="D733" s="10" t="s">
        <v>1</v>
      </c>
      <c r="E733" s="26"/>
      <c r="F733" s="26"/>
      <c r="G733"/>
      <c r="H733"/>
      <c r="I733"/>
    </row>
    <row r="734" spans="1:9" s="34" customFormat="1" x14ac:dyDescent="0.25">
      <c r="A734" s="6" t="s">
        <v>37</v>
      </c>
      <c r="B734" s="6" t="s">
        <v>4172</v>
      </c>
      <c r="C734" s="18" t="s">
        <v>4173</v>
      </c>
      <c r="D734" s="10" t="s">
        <v>1</v>
      </c>
      <c r="E734" s="26"/>
      <c r="F734" s="26"/>
      <c r="G734"/>
      <c r="H734"/>
      <c r="I734"/>
    </row>
    <row r="735" spans="1:9" s="34" customFormat="1" x14ac:dyDescent="0.25">
      <c r="A735" s="6" t="s">
        <v>37</v>
      </c>
      <c r="B735" s="6" t="s">
        <v>4174</v>
      </c>
      <c r="C735" s="18" t="s">
        <v>4175</v>
      </c>
      <c r="D735" s="10" t="s">
        <v>1</v>
      </c>
      <c r="E735" s="26"/>
      <c r="F735" s="26"/>
      <c r="G735"/>
      <c r="H735"/>
      <c r="I735"/>
    </row>
    <row r="736" spans="1:9" s="34" customFormat="1" x14ac:dyDescent="0.25">
      <c r="A736" s="6" t="s">
        <v>37</v>
      </c>
      <c r="B736" s="6" t="s">
        <v>4176</v>
      </c>
      <c r="C736" s="18" t="s">
        <v>4177</v>
      </c>
      <c r="D736" s="10" t="s">
        <v>1</v>
      </c>
      <c r="E736" s="26"/>
      <c r="F736" s="26"/>
      <c r="G736"/>
      <c r="H736"/>
      <c r="I736"/>
    </row>
    <row r="737" spans="1:9" s="34" customFormat="1" x14ac:dyDescent="0.25">
      <c r="A737" s="6" t="s">
        <v>37</v>
      </c>
      <c r="B737" s="6" t="s">
        <v>4178</v>
      </c>
      <c r="C737" s="19" t="s">
        <v>4179</v>
      </c>
      <c r="D737" s="10" t="s">
        <v>1</v>
      </c>
      <c r="E737" s="26"/>
      <c r="F737" s="26"/>
      <c r="G737"/>
      <c r="H737"/>
      <c r="I737"/>
    </row>
    <row r="738" spans="1:9" s="34" customFormat="1" x14ac:dyDescent="0.25">
      <c r="A738" s="6" t="s">
        <v>37</v>
      </c>
      <c r="B738" s="6" t="s">
        <v>4180</v>
      </c>
      <c r="C738" s="18" t="s">
        <v>4181</v>
      </c>
      <c r="D738" s="10" t="s">
        <v>1</v>
      </c>
      <c r="E738" s="26"/>
      <c r="F738" s="26"/>
      <c r="G738"/>
      <c r="H738"/>
      <c r="I738"/>
    </row>
    <row r="739" spans="1:9" s="34" customFormat="1" x14ac:dyDescent="0.25">
      <c r="A739" s="6" t="s">
        <v>37</v>
      </c>
      <c r="B739" s="6" t="s">
        <v>4182</v>
      </c>
      <c r="C739" s="18" t="s">
        <v>4183</v>
      </c>
      <c r="D739" s="10" t="s">
        <v>1</v>
      </c>
      <c r="E739" s="26"/>
      <c r="F739" s="26"/>
      <c r="G739"/>
      <c r="H739"/>
      <c r="I739"/>
    </row>
    <row r="740" spans="1:9" s="34" customFormat="1" x14ac:dyDescent="0.25">
      <c r="A740" s="6" t="s">
        <v>37</v>
      </c>
      <c r="B740" s="6" t="s">
        <v>4184</v>
      </c>
      <c r="C740" s="18" t="s">
        <v>4185</v>
      </c>
      <c r="D740" s="10" t="s">
        <v>1</v>
      </c>
      <c r="E740" s="26"/>
      <c r="F740" s="26"/>
      <c r="G740"/>
      <c r="H740"/>
      <c r="I740"/>
    </row>
    <row r="741" spans="1:9" s="34" customFormat="1" x14ac:dyDescent="0.25">
      <c r="A741" s="6" t="s">
        <v>37</v>
      </c>
      <c r="B741" s="6" t="s">
        <v>4186</v>
      </c>
      <c r="C741" s="18" t="s">
        <v>4187</v>
      </c>
      <c r="D741" s="10" t="s">
        <v>1</v>
      </c>
      <c r="E741" s="26"/>
      <c r="F741" s="26"/>
      <c r="G741"/>
      <c r="H741"/>
      <c r="I741"/>
    </row>
    <row r="742" spans="1:9" s="34" customFormat="1" x14ac:dyDescent="0.25">
      <c r="A742" s="6" t="s">
        <v>37</v>
      </c>
      <c r="B742" s="6" t="s">
        <v>4188</v>
      </c>
      <c r="C742" s="18" t="s">
        <v>4189</v>
      </c>
      <c r="D742" s="10" t="s">
        <v>1</v>
      </c>
      <c r="E742" s="26"/>
      <c r="F742" s="26"/>
      <c r="G742"/>
      <c r="H742"/>
      <c r="I742"/>
    </row>
    <row r="743" spans="1:9" s="34" customFormat="1" x14ac:dyDescent="0.25">
      <c r="A743" s="6" t="s">
        <v>37</v>
      </c>
      <c r="B743" s="6" t="s">
        <v>651</v>
      </c>
      <c r="C743" s="19" t="s">
        <v>652</v>
      </c>
      <c r="D743" s="10" t="s">
        <v>1</v>
      </c>
      <c r="E743" s="26"/>
      <c r="F743" s="26"/>
      <c r="G743"/>
      <c r="H743"/>
      <c r="I743"/>
    </row>
    <row r="744" spans="1:9" s="34" customFormat="1" x14ac:dyDescent="0.25">
      <c r="A744" s="6" t="s">
        <v>37</v>
      </c>
      <c r="B744" s="6" t="s">
        <v>653</v>
      </c>
      <c r="C744" s="19" t="s">
        <v>654</v>
      </c>
      <c r="D744" s="10" t="s">
        <v>1</v>
      </c>
      <c r="E744" s="26"/>
      <c r="F744" s="26"/>
      <c r="G744"/>
      <c r="H744"/>
      <c r="I744"/>
    </row>
    <row r="745" spans="1:9" s="34" customFormat="1" x14ac:dyDescent="0.25">
      <c r="A745" s="6" t="s">
        <v>37</v>
      </c>
      <c r="B745" s="6" t="s">
        <v>4190</v>
      </c>
      <c r="C745" s="18" t="s">
        <v>4191</v>
      </c>
      <c r="D745" s="10" t="s">
        <v>1</v>
      </c>
      <c r="E745" s="26"/>
      <c r="F745" s="26"/>
      <c r="G745"/>
      <c r="H745"/>
      <c r="I745"/>
    </row>
    <row r="746" spans="1:9" s="34" customFormat="1" x14ac:dyDescent="0.25">
      <c r="A746" s="6" t="s">
        <v>37</v>
      </c>
      <c r="B746" s="6" t="s">
        <v>4192</v>
      </c>
      <c r="C746" s="18" t="s">
        <v>4193</v>
      </c>
      <c r="D746" s="10" t="s">
        <v>1</v>
      </c>
      <c r="E746" s="26"/>
      <c r="F746" s="26"/>
      <c r="G746"/>
      <c r="H746"/>
      <c r="I746"/>
    </row>
    <row r="747" spans="1:9" s="34" customFormat="1" x14ac:dyDescent="0.25">
      <c r="A747" s="6" t="s">
        <v>37</v>
      </c>
      <c r="B747" s="6" t="s">
        <v>4194</v>
      </c>
      <c r="C747" s="17" t="s">
        <v>4195</v>
      </c>
      <c r="D747" s="10" t="s">
        <v>1</v>
      </c>
      <c r="E747" s="26"/>
      <c r="F747" s="26"/>
      <c r="G747"/>
      <c r="H747"/>
      <c r="I747"/>
    </row>
    <row r="748" spans="1:9" s="34" customFormat="1" x14ac:dyDescent="0.25">
      <c r="A748" s="6" t="s">
        <v>37</v>
      </c>
      <c r="B748" s="6" t="s">
        <v>4196</v>
      </c>
      <c r="C748" s="18" t="s">
        <v>4197</v>
      </c>
      <c r="D748" s="10" t="s">
        <v>1</v>
      </c>
      <c r="E748" s="26"/>
      <c r="F748" s="26"/>
      <c r="G748"/>
      <c r="H748"/>
      <c r="I748"/>
    </row>
    <row r="749" spans="1:9" s="34" customFormat="1" x14ac:dyDescent="0.25">
      <c r="A749" s="6" t="s">
        <v>37</v>
      </c>
      <c r="B749" s="6" t="s">
        <v>4198</v>
      </c>
      <c r="C749" s="18" t="s">
        <v>4199</v>
      </c>
      <c r="D749" s="10" t="s">
        <v>1</v>
      </c>
      <c r="E749" s="26"/>
      <c r="F749" s="26"/>
      <c r="G749"/>
      <c r="H749"/>
      <c r="I749"/>
    </row>
    <row r="750" spans="1:9" s="34" customFormat="1" x14ac:dyDescent="0.25">
      <c r="A750" s="6" t="s">
        <v>37</v>
      </c>
      <c r="B750" s="6" t="s">
        <v>4200</v>
      </c>
      <c r="C750" s="18" t="s">
        <v>4201</v>
      </c>
      <c r="D750" s="10" t="s">
        <v>1</v>
      </c>
      <c r="E750" s="26"/>
      <c r="F750" s="26"/>
      <c r="G750"/>
      <c r="H750"/>
      <c r="I750"/>
    </row>
    <row r="751" spans="1:9" s="34" customFormat="1" x14ac:dyDescent="0.25">
      <c r="A751" s="6" t="s">
        <v>37</v>
      </c>
      <c r="B751" s="6" t="s">
        <v>4202</v>
      </c>
      <c r="C751" s="17" t="s">
        <v>4203</v>
      </c>
      <c r="D751" s="10" t="s">
        <v>1</v>
      </c>
      <c r="E751" s="26"/>
      <c r="F751" s="26"/>
      <c r="G751"/>
      <c r="H751"/>
      <c r="I751"/>
    </row>
    <row r="752" spans="1:9" s="34" customFormat="1" x14ac:dyDescent="0.25">
      <c r="A752" s="6" t="s">
        <v>37</v>
      </c>
      <c r="B752" s="6" t="s">
        <v>4204</v>
      </c>
      <c r="C752" s="18" t="s">
        <v>4205</v>
      </c>
      <c r="D752" s="10" t="s">
        <v>1</v>
      </c>
      <c r="E752" s="26"/>
      <c r="F752" s="26"/>
      <c r="G752"/>
      <c r="H752"/>
      <c r="I752"/>
    </row>
    <row r="753" spans="1:9" s="34" customFormat="1" x14ac:dyDescent="0.25">
      <c r="A753" s="6" t="s">
        <v>37</v>
      </c>
      <c r="B753" s="6" t="s">
        <v>4206</v>
      </c>
      <c r="C753" s="18" t="s">
        <v>4207</v>
      </c>
      <c r="D753" s="10" t="s">
        <v>1</v>
      </c>
      <c r="E753" s="26"/>
      <c r="F753" s="26"/>
      <c r="G753"/>
      <c r="H753"/>
      <c r="I753"/>
    </row>
    <row r="754" spans="1:9" s="34" customFormat="1" x14ac:dyDescent="0.25">
      <c r="A754" s="6" t="s">
        <v>37</v>
      </c>
      <c r="B754" s="6" t="s">
        <v>4208</v>
      </c>
      <c r="C754" s="18" t="s">
        <v>4209</v>
      </c>
      <c r="D754" s="10" t="s">
        <v>1</v>
      </c>
      <c r="E754" s="26"/>
      <c r="F754" s="26"/>
      <c r="G754"/>
      <c r="H754"/>
      <c r="I754"/>
    </row>
    <row r="755" spans="1:9" s="34" customFormat="1" x14ac:dyDescent="0.25">
      <c r="A755" s="6" t="s">
        <v>37</v>
      </c>
      <c r="B755" s="6" t="s">
        <v>4210</v>
      </c>
      <c r="C755" s="18" t="s">
        <v>4211</v>
      </c>
      <c r="D755" s="10" t="s">
        <v>1</v>
      </c>
      <c r="E755" s="26"/>
      <c r="F755" s="26"/>
      <c r="G755"/>
      <c r="H755"/>
      <c r="I755"/>
    </row>
    <row r="756" spans="1:9" s="34" customFormat="1" x14ac:dyDescent="0.25">
      <c r="A756" s="6" t="s">
        <v>37</v>
      </c>
      <c r="B756" s="6" t="s">
        <v>4212</v>
      </c>
      <c r="C756" s="17" t="s">
        <v>4213</v>
      </c>
      <c r="D756" s="10" t="s">
        <v>1</v>
      </c>
      <c r="E756" s="26"/>
      <c r="F756" s="26"/>
      <c r="G756"/>
      <c r="H756"/>
      <c r="I756"/>
    </row>
    <row r="757" spans="1:9" s="34" customFormat="1" x14ac:dyDescent="0.25">
      <c r="A757" s="6" t="s">
        <v>37</v>
      </c>
      <c r="B757" s="6" t="s">
        <v>4214</v>
      </c>
      <c r="C757" s="18" t="s">
        <v>4215</v>
      </c>
      <c r="D757" s="10" t="s">
        <v>1</v>
      </c>
      <c r="E757" s="26"/>
      <c r="F757" s="26"/>
      <c r="G757"/>
      <c r="H757"/>
      <c r="I757"/>
    </row>
    <row r="758" spans="1:9" s="34" customFormat="1" x14ac:dyDescent="0.25">
      <c r="A758" s="6" t="s">
        <v>37</v>
      </c>
      <c r="B758" s="6" t="s">
        <v>4216</v>
      </c>
      <c r="C758" s="17" t="s">
        <v>4217</v>
      </c>
      <c r="D758" s="10" t="s">
        <v>1</v>
      </c>
      <c r="E758" s="26"/>
      <c r="F758" s="26"/>
      <c r="G758"/>
      <c r="H758"/>
      <c r="I758"/>
    </row>
    <row r="759" spans="1:9" s="34" customFormat="1" x14ac:dyDescent="0.25">
      <c r="A759" s="6" t="s">
        <v>37</v>
      </c>
      <c r="B759" s="6" t="s">
        <v>4218</v>
      </c>
      <c r="C759" s="18" t="s">
        <v>4219</v>
      </c>
      <c r="D759" s="10" t="s">
        <v>1</v>
      </c>
      <c r="E759" s="26"/>
      <c r="F759" s="26"/>
      <c r="G759"/>
      <c r="H759"/>
      <c r="I759"/>
    </row>
    <row r="760" spans="1:9" s="34" customFormat="1" x14ac:dyDescent="0.25">
      <c r="A760" s="6" t="s">
        <v>37</v>
      </c>
      <c r="B760" s="6" t="s">
        <v>4220</v>
      </c>
      <c r="C760" s="18" t="s">
        <v>4221</v>
      </c>
      <c r="D760" s="10" t="s">
        <v>1</v>
      </c>
      <c r="E760" s="26"/>
      <c r="F760" s="26"/>
      <c r="G760"/>
      <c r="H760"/>
      <c r="I760"/>
    </row>
    <row r="761" spans="1:9" s="34" customFormat="1" x14ac:dyDescent="0.25">
      <c r="A761" s="6" t="s">
        <v>37</v>
      </c>
      <c r="B761" s="6" t="s">
        <v>607</v>
      </c>
      <c r="C761" s="18" t="s">
        <v>4222</v>
      </c>
      <c r="D761" s="10" t="s">
        <v>1</v>
      </c>
      <c r="E761" s="26"/>
      <c r="F761" s="26"/>
      <c r="G761"/>
      <c r="H761"/>
      <c r="I761"/>
    </row>
    <row r="762" spans="1:9" s="34" customFormat="1" x14ac:dyDescent="0.25">
      <c r="A762" s="6" t="s">
        <v>37</v>
      </c>
      <c r="B762" s="6" t="s">
        <v>4223</v>
      </c>
      <c r="C762" s="18" t="s">
        <v>4224</v>
      </c>
      <c r="D762" s="10" t="s">
        <v>1</v>
      </c>
      <c r="E762" s="26"/>
      <c r="F762" s="26"/>
      <c r="G762"/>
      <c r="H762"/>
      <c r="I762"/>
    </row>
    <row r="763" spans="1:9" s="34" customFormat="1" x14ac:dyDescent="0.25">
      <c r="A763" s="6" t="s">
        <v>37</v>
      </c>
      <c r="B763" s="6" t="s">
        <v>4225</v>
      </c>
      <c r="C763" s="11" t="s">
        <v>4226</v>
      </c>
      <c r="D763" s="10" t="s">
        <v>1</v>
      </c>
      <c r="E763" s="26"/>
      <c r="F763" s="26"/>
      <c r="G763"/>
      <c r="H763"/>
      <c r="I763"/>
    </row>
    <row r="764" spans="1:9" s="34" customFormat="1" x14ac:dyDescent="0.25">
      <c r="A764" s="6" t="s">
        <v>37</v>
      </c>
      <c r="B764" s="6" t="s">
        <v>4227</v>
      </c>
      <c r="C764" s="17" t="s">
        <v>4228</v>
      </c>
      <c r="D764" s="10" t="s">
        <v>1</v>
      </c>
      <c r="E764" s="26"/>
      <c r="F764" s="26"/>
      <c r="G764"/>
      <c r="H764"/>
      <c r="I764"/>
    </row>
    <row r="765" spans="1:9" s="34" customFormat="1" x14ac:dyDescent="0.25">
      <c r="A765" s="6" t="s">
        <v>37</v>
      </c>
      <c r="B765" s="6" t="s">
        <v>4229</v>
      </c>
      <c r="C765" s="18" t="s">
        <v>4230</v>
      </c>
      <c r="D765" s="10" t="s">
        <v>1</v>
      </c>
      <c r="E765" s="26"/>
      <c r="F765" s="26"/>
      <c r="G765"/>
      <c r="H765"/>
      <c r="I765"/>
    </row>
    <row r="766" spans="1:9" s="34" customFormat="1" x14ac:dyDescent="0.25">
      <c r="A766" s="6" t="s">
        <v>37</v>
      </c>
      <c r="B766" s="6" t="s">
        <v>4231</v>
      </c>
      <c r="C766" s="19" t="s">
        <v>4232</v>
      </c>
      <c r="D766" s="10" t="s">
        <v>1</v>
      </c>
      <c r="E766" s="26"/>
      <c r="F766" s="26"/>
      <c r="G766"/>
      <c r="H766"/>
      <c r="I766"/>
    </row>
    <row r="767" spans="1:9" s="34" customFormat="1" x14ac:dyDescent="0.25">
      <c r="A767" s="6" t="s">
        <v>37</v>
      </c>
      <c r="B767" s="6" t="s">
        <v>4233</v>
      </c>
      <c r="C767" s="20" t="s">
        <v>4234</v>
      </c>
      <c r="D767" s="10" t="s">
        <v>1</v>
      </c>
      <c r="E767" s="26"/>
      <c r="F767" s="26"/>
      <c r="G767"/>
      <c r="H767"/>
      <c r="I767"/>
    </row>
    <row r="768" spans="1:9" s="34" customFormat="1" x14ac:dyDescent="0.25">
      <c r="A768" s="6" t="s">
        <v>37</v>
      </c>
      <c r="B768" s="6" t="s">
        <v>4235</v>
      </c>
      <c r="C768" s="21" t="s">
        <v>4236</v>
      </c>
      <c r="D768" s="10" t="s">
        <v>1</v>
      </c>
      <c r="E768" s="26"/>
      <c r="F768" s="26"/>
      <c r="G768"/>
      <c r="H768"/>
      <c r="I768"/>
    </row>
    <row r="769" spans="1:9" s="34" customFormat="1" x14ac:dyDescent="0.25">
      <c r="A769" s="6" t="s">
        <v>37</v>
      </c>
      <c r="B769" s="6" t="s">
        <v>4237</v>
      </c>
      <c r="C769" s="33" t="s">
        <v>4238</v>
      </c>
      <c r="D769" s="10" t="s">
        <v>1</v>
      </c>
      <c r="E769" s="26"/>
      <c r="F769" s="26"/>
      <c r="G769"/>
      <c r="H769"/>
      <c r="I769"/>
    </row>
    <row r="770" spans="1:9" s="34" customFormat="1" x14ac:dyDescent="0.25">
      <c r="A770" s="6" t="s">
        <v>37</v>
      </c>
      <c r="B770" s="6" t="s">
        <v>4239</v>
      </c>
      <c r="C770" s="33" t="s">
        <v>4240</v>
      </c>
      <c r="D770" s="10" t="s">
        <v>1</v>
      </c>
      <c r="E770" s="26"/>
      <c r="F770" s="26"/>
      <c r="G770"/>
      <c r="H770"/>
      <c r="I770"/>
    </row>
    <row r="771" spans="1:9" s="34" customFormat="1" x14ac:dyDescent="0.25">
      <c r="A771" s="6" t="s">
        <v>37</v>
      </c>
      <c r="B771" s="6" t="s">
        <v>4241</v>
      </c>
      <c r="C771" s="33" t="s">
        <v>4242</v>
      </c>
      <c r="D771" s="10" t="s">
        <v>1</v>
      </c>
      <c r="E771" s="26"/>
      <c r="F771" s="26"/>
      <c r="G771"/>
      <c r="H771"/>
      <c r="I771"/>
    </row>
    <row r="772" spans="1:9" s="34" customFormat="1" x14ac:dyDescent="0.25">
      <c r="A772" s="6" t="s">
        <v>37</v>
      </c>
      <c r="B772" s="6" t="s">
        <v>4243</v>
      </c>
      <c r="C772" s="19" t="s">
        <v>4244</v>
      </c>
      <c r="D772" s="10" t="s">
        <v>1</v>
      </c>
      <c r="E772" s="26"/>
      <c r="F772" s="26"/>
      <c r="G772"/>
      <c r="H772"/>
      <c r="I772"/>
    </row>
    <row r="773" spans="1:9" s="34" customFormat="1" x14ac:dyDescent="0.25">
      <c r="A773" s="6" t="s">
        <v>37</v>
      </c>
      <c r="B773" s="6" t="s">
        <v>4245</v>
      </c>
      <c r="C773" s="20" t="s">
        <v>4246</v>
      </c>
      <c r="D773" s="10" t="s">
        <v>1</v>
      </c>
      <c r="E773" s="26"/>
      <c r="F773" s="26"/>
      <c r="G773"/>
      <c r="H773"/>
      <c r="I773"/>
    </row>
    <row r="774" spans="1:9" s="34" customFormat="1" x14ac:dyDescent="0.25">
      <c r="A774" s="6" t="s">
        <v>37</v>
      </c>
      <c r="B774" s="6" t="s">
        <v>4247</v>
      </c>
      <c r="C774" s="20" t="s">
        <v>4248</v>
      </c>
      <c r="D774" s="10" t="s">
        <v>1</v>
      </c>
      <c r="E774" s="26"/>
      <c r="F774" s="26"/>
      <c r="G774"/>
      <c r="H774"/>
      <c r="I774"/>
    </row>
    <row r="775" spans="1:9" s="34" customFormat="1" x14ac:dyDescent="0.25">
      <c r="A775" s="6" t="s">
        <v>37</v>
      </c>
      <c r="B775" s="6" t="s">
        <v>4249</v>
      </c>
      <c r="C775" s="20" t="s">
        <v>4250</v>
      </c>
      <c r="D775" s="10" t="s">
        <v>1</v>
      </c>
      <c r="E775" s="26"/>
      <c r="F775" s="26"/>
      <c r="G775"/>
      <c r="H775"/>
      <c r="I775"/>
    </row>
    <row r="776" spans="1:9" s="34" customFormat="1" x14ac:dyDescent="0.25">
      <c r="A776" s="6" t="s">
        <v>37</v>
      </c>
      <c r="B776" s="6" t="s">
        <v>4251</v>
      </c>
      <c r="C776" s="20" t="s">
        <v>4252</v>
      </c>
      <c r="D776" s="10" t="s">
        <v>1</v>
      </c>
      <c r="E776" s="26"/>
      <c r="F776" s="26"/>
      <c r="G776"/>
      <c r="H776"/>
      <c r="I776"/>
    </row>
    <row r="777" spans="1:9" s="34" customFormat="1" x14ac:dyDescent="0.25">
      <c r="A777" s="6" t="s">
        <v>37</v>
      </c>
      <c r="B777" s="6" t="s">
        <v>4253</v>
      </c>
      <c r="C777" s="17" t="s">
        <v>4254</v>
      </c>
      <c r="D777" s="10" t="s">
        <v>1</v>
      </c>
      <c r="E777" s="26"/>
      <c r="F777" s="26"/>
      <c r="G777"/>
      <c r="H777"/>
      <c r="I777"/>
    </row>
    <row r="778" spans="1:9" s="34" customFormat="1" x14ac:dyDescent="0.25">
      <c r="A778" s="6" t="s">
        <v>37</v>
      </c>
      <c r="B778" s="6" t="s">
        <v>4255</v>
      </c>
      <c r="C778" s="17" t="s">
        <v>4256</v>
      </c>
      <c r="D778" s="10" t="s">
        <v>1</v>
      </c>
      <c r="E778" s="26"/>
      <c r="F778" s="26"/>
      <c r="G778"/>
      <c r="H778"/>
      <c r="I778"/>
    </row>
    <row r="779" spans="1:9" s="34" customFormat="1" x14ac:dyDescent="0.25">
      <c r="A779" s="6" t="s">
        <v>37</v>
      </c>
      <c r="B779" s="6" t="s">
        <v>4257</v>
      </c>
      <c r="C779" s="17" t="s">
        <v>4258</v>
      </c>
      <c r="D779" s="10" t="s">
        <v>1</v>
      </c>
      <c r="E779" s="26"/>
      <c r="F779" s="26"/>
      <c r="G779"/>
      <c r="H779"/>
      <c r="I779"/>
    </row>
    <row r="780" spans="1:9" s="34" customFormat="1" x14ac:dyDescent="0.25">
      <c r="A780" s="6" t="s">
        <v>37</v>
      </c>
      <c r="B780" s="6" t="s">
        <v>4259</v>
      </c>
      <c r="C780" s="17" t="s">
        <v>4260</v>
      </c>
      <c r="D780" s="10" t="s">
        <v>1</v>
      </c>
      <c r="E780" s="26"/>
      <c r="F780" s="26"/>
      <c r="G780"/>
      <c r="H780"/>
      <c r="I780"/>
    </row>
    <row r="781" spans="1:9" s="34" customFormat="1" x14ac:dyDescent="0.25">
      <c r="A781" s="6" t="s">
        <v>37</v>
      </c>
      <c r="B781" s="6" t="s">
        <v>4261</v>
      </c>
      <c r="C781" s="17" t="s">
        <v>4262</v>
      </c>
      <c r="D781" s="10" t="s">
        <v>1</v>
      </c>
      <c r="E781" s="26"/>
      <c r="F781" s="26"/>
      <c r="G781"/>
      <c r="H781"/>
      <c r="I781"/>
    </row>
    <row r="782" spans="1:9" s="34" customFormat="1" x14ac:dyDescent="0.25">
      <c r="A782" s="6" t="s">
        <v>37</v>
      </c>
      <c r="B782" s="6" t="s">
        <v>4263</v>
      </c>
      <c r="C782" s="17" t="s">
        <v>4264</v>
      </c>
      <c r="D782" s="10" t="s">
        <v>1</v>
      </c>
      <c r="E782" s="26"/>
      <c r="F782" s="26"/>
      <c r="G782"/>
      <c r="H782"/>
      <c r="I782"/>
    </row>
    <row r="783" spans="1:9" s="34" customFormat="1" x14ac:dyDescent="0.25">
      <c r="A783" s="6" t="s">
        <v>37</v>
      </c>
      <c r="B783" s="6" t="s">
        <v>4265</v>
      </c>
      <c r="C783" s="17" t="s">
        <v>4266</v>
      </c>
      <c r="D783" s="10" t="s">
        <v>1</v>
      </c>
      <c r="E783" s="26"/>
      <c r="F783" s="26"/>
      <c r="G783"/>
      <c r="H783"/>
      <c r="I783"/>
    </row>
    <row r="784" spans="1:9" s="34" customFormat="1" x14ac:dyDescent="0.25">
      <c r="A784" s="6" t="s">
        <v>37</v>
      </c>
      <c r="B784" s="6" t="s">
        <v>4267</v>
      </c>
      <c r="C784" s="11" t="s">
        <v>4268</v>
      </c>
      <c r="D784" s="10" t="s">
        <v>1</v>
      </c>
      <c r="E784" s="26"/>
      <c r="F784" s="26"/>
      <c r="G784"/>
      <c r="H784"/>
      <c r="I784"/>
    </row>
    <row r="785" spans="1:9" s="34" customFormat="1" x14ac:dyDescent="0.25">
      <c r="A785" s="6" t="s">
        <v>37</v>
      </c>
      <c r="B785" s="6" t="s">
        <v>4269</v>
      </c>
      <c r="C785" s="17" t="s">
        <v>4270</v>
      </c>
      <c r="D785" s="10" t="s">
        <v>1</v>
      </c>
      <c r="E785" s="26"/>
      <c r="F785" s="26"/>
      <c r="G785"/>
      <c r="H785"/>
      <c r="I785"/>
    </row>
    <row r="786" spans="1:9" s="34" customFormat="1" x14ac:dyDescent="0.25">
      <c r="A786" s="6" t="s">
        <v>37</v>
      </c>
      <c r="B786" s="6" t="s">
        <v>4271</v>
      </c>
      <c r="C786" s="17" t="s">
        <v>4272</v>
      </c>
      <c r="D786" s="10" t="s">
        <v>1</v>
      </c>
      <c r="E786" s="26"/>
      <c r="F786" s="26"/>
      <c r="G786"/>
      <c r="H786"/>
      <c r="I786"/>
    </row>
    <row r="787" spans="1:9" s="34" customFormat="1" x14ac:dyDescent="0.25">
      <c r="A787" s="6" t="s">
        <v>37</v>
      </c>
      <c r="B787" s="6" t="s">
        <v>4273</v>
      </c>
      <c r="C787" s="18" t="s">
        <v>4274</v>
      </c>
      <c r="D787" s="10" t="s">
        <v>1</v>
      </c>
      <c r="E787" s="26"/>
      <c r="F787" s="26"/>
      <c r="G787"/>
      <c r="H787"/>
      <c r="I787"/>
    </row>
    <row r="788" spans="1:9" s="34" customFormat="1" x14ac:dyDescent="0.25">
      <c r="A788" s="6" t="s">
        <v>37</v>
      </c>
      <c r="B788" s="6" t="s">
        <v>4275</v>
      </c>
      <c r="C788" s="19" t="s">
        <v>4276</v>
      </c>
      <c r="D788" s="10" t="s">
        <v>1</v>
      </c>
      <c r="E788" s="26"/>
      <c r="F788" s="26"/>
      <c r="G788"/>
      <c r="H788"/>
      <c r="I788"/>
    </row>
    <row r="789" spans="1:9" s="34" customFormat="1" x14ac:dyDescent="0.25">
      <c r="A789" s="6" t="s">
        <v>37</v>
      </c>
      <c r="B789" s="6" t="s">
        <v>4277</v>
      </c>
      <c r="C789" s="20" t="s">
        <v>4278</v>
      </c>
      <c r="D789" s="10" t="s">
        <v>1</v>
      </c>
      <c r="E789" s="26"/>
      <c r="F789" s="26"/>
      <c r="G789"/>
      <c r="H789"/>
      <c r="I789"/>
    </row>
    <row r="790" spans="1:9" s="34" customFormat="1" x14ac:dyDescent="0.25">
      <c r="A790" s="6" t="s">
        <v>37</v>
      </c>
      <c r="B790" s="6" t="s">
        <v>4279</v>
      </c>
      <c r="C790" s="21" t="s">
        <v>4280</v>
      </c>
      <c r="D790" s="10" t="s">
        <v>1</v>
      </c>
      <c r="E790" s="26"/>
      <c r="F790" s="26"/>
      <c r="G790"/>
      <c r="H790"/>
      <c r="I790"/>
    </row>
    <row r="791" spans="1:9" s="34" customFormat="1" x14ac:dyDescent="0.25">
      <c r="A791" s="6" t="s">
        <v>37</v>
      </c>
      <c r="B791" s="6" t="s">
        <v>4281</v>
      </c>
      <c r="C791" s="33" t="s">
        <v>4282</v>
      </c>
      <c r="D791" s="10" t="s">
        <v>1</v>
      </c>
      <c r="E791" s="26"/>
      <c r="F791" s="26"/>
      <c r="G791"/>
      <c r="H791"/>
      <c r="I791"/>
    </row>
    <row r="792" spans="1:9" s="34" customFormat="1" x14ac:dyDescent="0.25">
      <c r="A792" s="6" t="s">
        <v>37</v>
      </c>
      <c r="B792" s="6" t="s">
        <v>4283</v>
      </c>
      <c r="C792" s="33" t="s">
        <v>4284</v>
      </c>
      <c r="D792" s="10" t="s">
        <v>1</v>
      </c>
      <c r="E792" s="26"/>
      <c r="F792" s="26"/>
      <c r="G792"/>
      <c r="H792"/>
      <c r="I792"/>
    </row>
    <row r="793" spans="1:9" s="34" customFormat="1" x14ac:dyDescent="0.25">
      <c r="A793" s="6" t="s">
        <v>37</v>
      </c>
      <c r="B793" s="6" t="s">
        <v>4285</v>
      </c>
      <c r="C793" s="33" t="s">
        <v>4286</v>
      </c>
      <c r="D793" s="10" t="s">
        <v>1</v>
      </c>
      <c r="E793" s="26"/>
      <c r="F793" s="26"/>
      <c r="G793"/>
      <c r="H793"/>
      <c r="I793"/>
    </row>
    <row r="794" spans="1:9" s="34" customFormat="1" x14ac:dyDescent="0.25">
      <c r="A794" s="6" t="s">
        <v>37</v>
      </c>
      <c r="B794" s="6" t="s">
        <v>4287</v>
      </c>
      <c r="C794" s="59" t="s">
        <v>4288</v>
      </c>
      <c r="D794" s="10" t="s">
        <v>1</v>
      </c>
      <c r="E794" s="26"/>
      <c r="F794" s="26"/>
      <c r="G794"/>
      <c r="H794"/>
      <c r="I794"/>
    </row>
    <row r="795" spans="1:9" s="34" customFormat="1" x14ac:dyDescent="0.25">
      <c r="A795" s="6" t="s">
        <v>37</v>
      </c>
      <c r="B795" s="6" t="s">
        <v>4289</v>
      </c>
      <c r="C795" s="59" t="s">
        <v>4290</v>
      </c>
      <c r="D795" s="10" t="s">
        <v>1</v>
      </c>
      <c r="E795" s="26"/>
      <c r="F795" s="26"/>
      <c r="G795"/>
      <c r="H795"/>
      <c r="I795"/>
    </row>
    <row r="796" spans="1:9" s="34" customFormat="1" x14ac:dyDescent="0.25">
      <c r="A796" s="6" t="s">
        <v>37</v>
      </c>
      <c r="B796" s="6" t="s">
        <v>4291</v>
      </c>
      <c r="C796" s="59" t="s">
        <v>4292</v>
      </c>
      <c r="D796" s="10" t="s">
        <v>1</v>
      </c>
      <c r="E796" s="26"/>
      <c r="F796" s="26"/>
      <c r="G796"/>
      <c r="H796"/>
      <c r="I796"/>
    </row>
    <row r="797" spans="1:9" s="34" customFormat="1" x14ac:dyDescent="0.25">
      <c r="A797" s="6" t="s">
        <v>37</v>
      </c>
      <c r="B797" s="6" t="s">
        <v>4293</v>
      </c>
      <c r="C797" s="61" t="s">
        <v>4294</v>
      </c>
      <c r="D797" s="10" t="s">
        <v>1</v>
      </c>
      <c r="E797" s="26"/>
      <c r="F797" s="26"/>
      <c r="G797"/>
      <c r="H797"/>
      <c r="I797"/>
    </row>
    <row r="798" spans="1:9" s="34" customFormat="1" x14ac:dyDescent="0.25">
      <c r="A798" s="6" t="s">
        <v>37</v>
      </c>
      <c r="B798" s="6" t="s">
        <v>4295</v>
      </c>
      <c r="C798" s="61" t="s">
        <v>4296</v>
      </c>
      <c r="D798" s="10" t="s">
        <v>1</v>
      </c>
      <c r="E798" s="26"/>
      <c r="F798" s="26"/>
      <c r="G798"/>
      <c r="H798"/>
      <c r="I798"/>
    </row>
    <row r="799" spans="1:9" s="34" customFormat="1" x14ac:dyDescent="0.25">
      <c r="A799" s="6" t="s">
        <v>37</v>
      </c>
      <c r="B799" s="6" t="s">
        <v>4297</v>
      </c>
      <c r="C799" s="61" t="s">
        <v>4298</v>
      </c>
      <c r="D799" s="10" t="s">
        <v>1</v>
      </c>
      <c r="E799" s="26"/>
      <c r="F799" s="26"/>
      <c r="G799"/>
      <c r="H799"/>
      <c r="I799"/>
    </row>
    <row r="800" spans="1:9" s="34" customFormat="1" x14ac:dyDescent="0.25">
      <c r="A800" s="6" t="s">
        <v>37</v>
      </c>
      <c r="B800" s="6" t="s">
        <v>4299</v>
      </c>
      <c r="C800" s="61" t="s">
        <v>4300</v>
      </c>
      <c r="D800" s="10" t="s">
        <v>1</v>
      </c>
      <c r="E800" s="26"/>
      <c r="F800" s="26"/>
      <c r="G800"/>
      <c r="H800"/>
      <c r="I800"/>
    </row>
    <row r="801" spans="1:9" s="34" customFormat="1" x14ac:dyDescent="0.25">
      <c r="A801" s="6" t="s">
        <v>37</v>
      </c>
      <c r="B801" s="6" t="s">
        <v>4301</v>
      </c>
      <c r="C801" s="33" t="s">
        <v>4302</v>
      </c>
      <c r="D801" s="10" t="s">
        <v>1</v>
      </c>
      <c r="E801" s="26"/>
      <c r="F801" s="26"/>
      <c r="G801"/>
      <c r="H801"/>
      <c r="I801"/>
    </row>
    <row r="802" spans="1:9" s="34" customFormat="1" x14ac:dyDescent="0.25">
      <c r="A802" s="6" t="s">
        <v>37</v>
      </c>
      <c r="B802" s="6" t="s">
        <v>4303</v>
      </c>
      <c r="C802" s="19" t="s">
        <v>4304</v>
      </c>
      <c r="D802" s="10" t="s">
        <v>1</v>
      </c>
      <c r="E802" s="26"/>
      <c r="F802" s="26"/>
      <c r="G802"/>
      <c r="H802"/>
      <c r="I802"/>
    </row>
    <row r="803" spans="1:9" s="34" customFormat="1" x14ac:dyDescent="0.25">
      <c r="A803" s="6" t="s">
        <v>37</v>
      </c>
      <c r="B803" s="6" t="s">
        <v>4305</v>
      </c>
      <c r="C803" s="20" t="s">
        <v>4306</v>
      </c>
      <c r="D803" s="10" t="s">
        <v>1</v>
      </c>
      <c r="E803" s="26"/>
      <c r="F803" s="26"/>
      <c r="G803"/>
      <c r="H803"/>
      <c r="I803"/>
    </row>
    <row r="804" spans="1:9" s="34" customFormat="1" x14ac:dyDescent="0.25">
      <c r="A804" s="6" t="s">
        <v>37</v>
      </c>
      <c r="B804" s="6" t="s">
        <v>4307</v>
      </c>
      <c r="C804" s="21" t="s">
        <v>4308</v>
      </c>
      <c r="D804" s="10" t="s">
        <v>1</v>
      </c>
      <c r="E804" s="26"/>
      <c r="F804" s="26"/>
      <c r="G804"/>
      <c r="H804"/>
      <c r="I804"/>
    </row>
    <row r="805" spans="1:9" s="34" customFormat="1" x14ac:dyDescent="0.25">
      <c r="A805" s="6" t="s">
        <v>37</v>
      </c>
      <c r="B805" s="6" t="s">
        <v>4309</v>
      </c>
      <c r="C805" s="21" t="s">
        <v>4310</v>
      </c>
      <c r="D805" s="10" t="s">
        <v>1</v>
      </c>
      <c r="E805" s="26"/>
      <c r="F805" s="26"/>
      <c r="G805"/>
      <c r="H805"/>
      <c r="I805"/>
    </row>
    <row r="806" spans="1:9" s="34" customFormat="1" x14ac:dyDescent="0.25">
      <c r="A806" s="6" t="s">
        <v>37</v>
      </c>
      <c r="B806" s="6" t="s">
        <v>4311</v>
      </c>
      <c r="C806" s="21" t="s">
        <v>4312</v>
      </c>
      <c r="D806" s="10" t="s">
        <v>1</v>
      </c>
      <c r="E806" s="26"/>
      <c r="F806" s="26"/>
      <c r="G806"/>
      <c r="H806"/>
      <c r="I806"/>
    </row>
    <row r="807" spans="1:9" s="34" customFormat="1" x14ac:dyDescent="0.25">
      <c r="A807" s="6" t="s">
        <v>37</v>
      </c>
      <c r="B807" s="6" t="s">
        <v>4313</v>
      </c>
      <c r="C807" s="20" t="s">
        <v>4314</v>
      </c>
      <c r="D807" s="10" t="s">
        <v>1</v>
      </c>
      <c r="E807" s="26"/>
      <c r="F807" s="26"/>
      <c r="G807"/>
      <c r="H807"/>
      <c r="I807"/>
    </row>
    <row r="808" spans="1:9" s="34" customFormat="1" x14ac:dyDescent="0.25">
      <c r="A808" s="6" t="s">
        <v>37</v>
      </c>
      <c r="B808" s="6" t="s">
        <v>4315</v>
      </c>
      <c r="C808" s="20" t="s">
        <v>4316</v>
      </c>
      <c r="D808" s="10" t="s">
        <v>1</v>
      </c>
      <c r="E808" s="26"/>
      <c r="F808" s="26"/>
      <c r="G808"/>
      <c r="H808"/>
      <c r="I808"/>
    </row>
    <row r="809" spans="1:9" s="34" customFormat="1" x14ac:dyDescent="0.25">
      <c r="A809" s="6" t="s">
        <v>37</v>
      </c>
      <c r="B809" s="6" t="s">
        <v>4317</v>
      </c>
      <c r="C809" s="20" t="s">
        <v>4318</v>
      </c>
      <c r="D809" s="10" t="s">
        <v>1</v>
      </c>
      <c r="E809" s="26"/>
      <c r="F809" s="26"/>
      <c r="G809"/>
      <c r="H809"/>
      <c r="I809"/>
    </row>
    <row r="810" spans="1:9" s="34" customFormat="1" x14ac:dyDescent="0.25">
      <c r="A810" s="6" t="s">
        <v>37</v>
      </c>
      <c r="B810" s="6" t="s">
        <v>4319</v>
      </c>
      <c r="C810" s="20" t="s">
        <v>4320</v>
      </c>
      <c r="D810" s="10" t="s">
        <v>1</v>
      </c>
      <c r="E810" s="26"/>
      <c r="F810" s="26"/>
      <c r="G810"/>
      <c r="H810"/>
      <c r="I810"/>
    </row>
    <row r="811" spans="1:9" s="34" customFormat="1" x14ac:dyDescent="0.25">
      <c r="A811" s="6" t="s">
        <v>37</v>
      </c>
      <c r="B811" s="6" t="s">
        <v>4321</v>
      </c>
      <c r="C811" s="20" t="s">
        <v>4322</v>
      </c>
      <c r="D811" s="10" t="s">
        <v>1</v>
      </c>
      <c r="E811" s="26"/>
      <c r="F811" s="26"/>
      <c r="G811"/>
      <c r="H811"/>
      <c r="I811"/>
    </row>
    <row r="812" spans="1:9" s="34" customFormat="1" x14ac:dyDescent="0.25">
      <c r="A812" s="6" t="s">
        <v>37</v>
      </c>
      <c r="B812" s="6" t="s">
        <v>4323</v>
      </c>
      <c r="C812" s="17" t="s">
        <v>4324</v>
      </c>
      <c r="D812" s="10" t="s">
        <v>1</v>
      </c>
      <c r="E812" s="26"/>
      <c r="F812" s="26"/>
      <c r="G812"/>
      <c r="H812"/>
      <c r="I812"/>
    </row>
    <row r="813" spans="1:9" s="34" customFormat="1" x14ac:dyDescent="0.25">
      <c r="A813" s="6" t="s">
        <v>37</v>
      </c>
      <c r="B813" s="6" t="s">
        <v>4325</v>
      </c>
      <c r="C813" s="18" t="s">
        <v>4326</v>
      </c>
      <c r="D813" s="10" t="s">
        <v>1</v>
      </c>
      <c r="E813" s="26"/>
      <c r="F813" s="26"/>
      <c r="G813"/>
      <c r="H813"/>
      <c r="I813"/>
    </row>
    <row r="814" spans="1:9" s="34" customFormat="1" x14ac:dyDescent="0.25">
      <c r="A814" s="6" t="s">
        <v>37</v>
      </c>
      <c r="B814" s="6" t="s">
        <v>4327</v>
      </c>
      <c r="C814" s="19" t="s">
        <v>4328</v>
      </c>
      <c r="D814" s="10" t="s">
        <v>1</v>
      </c>
      <c r="E814" s="26"/>
      <c r="F814" s="26"/>
      <c r="G814"/>
      <c r="H814"/>
      <c r="I814"/>
    </row>
    <row r="815" spans="1:9" s="34" customFormat="1" x14ac:dyDescent="0.25">
      <c r="A815" s="6" t="s">
        <v>37</v>
      </c>
      <c r="B815" s="6" t="s">
        <v>4277</v>
      </c>
      <c r="C815" s="20" t="s">
        <v>4278</v>
      </c>
      <c r="D815" s="10" t="s">
        <v>1</v>
      </c>
      <c r="E815" s="26"/>
      <c r="F815" s="26"/>
      <c r="G815"/>
      <c r="H815"/>
      <c r="I815"/>
    </row>
    <row r="816" spans="1:9" s="34" customFormat="1" x14ac:dyDescent="0.25">
      <c r="A816" s="6" t="s">
        <v>37</v>
      </c>
      <c r="B816" s="6" t="s">
        <v>4279</v>
      </c>
      <c r="C816" s="21" t="s">
        <v>4280</v>
      </c>
      <c r="D816" s="10" t="s">
        <v>1</v>
      </c>
      <c r="E816" s="26"/>
      <c r="F816" s="26"/>
      <c r="G816"/>
      <c r="H816"/>
      <c r="I816"/>
    </row>
    <row r="817" spans="1:9" s="34" customFormat="1" x14ac:dyDescent="0.25">
      <c r="A817" s="6" t="s">
        <v>37</v>
      </c>
      <c r="B817" s="6" t="s">
        <v>4281</v>
      </c>
      <c r="C817" s="33" t="s">
        <v>4282</v>
      </c>
      <c r="D817" s="10" t="s">
        <v>1</v>
      </c>
      <c r="E817" s="26"/>
      <c r="F817" s="26"/>
      <c r="G817"/>
      <c r="H817"/>
      <c r="I817"/>
    </row>
    <row r="818" spans="1:9" s="34" customFormat="1" x14ac:dyDescent="0.25">
      <c r="A818" s="6" t="s">
        <v>37</v>
      </c>
      <c r="B818" s="6" t="s">
        <v>4283</v>
      </c>
      <c r="C818" s="33" t="s">
        <v>4284</v>
      </c>
      <c r="D818" s="10" t="s">
        <v>1</v>
      </c>
      <c r="E818" s="26"/>
      <c r="F818" s="26"/>
      <c r="G818"/>
      <c r="H818"/>
      <c r="I818"/>
    </row>
    <row r="819" spans="1:9" s="34" customFormat="1" x14ac:dyDescent="0.25">
      <c r="A819" s="6" t="s">
        <v>37</v>
      </c>
      <c r="B819" s="6" t="s">
        <v>4285</v>
      </c>
      <c r="C819" s="33" t="s">
        <v>4286</v>
      </c>
      <c r="D819" s="10" t="s">
        <v>1</v>
      </c>
      <c r="E819" s="26"/>
      <c r="F819" s="26"/>
      <c r="G819"/>
      <c r="H819"/>
      <c r="I819"/>
    </row>
    <row r="820" spans="1:9" s="34" customFormat="1" x14ac:dyDescent="0.25">
      <c r="A820" s="6" t="s">
        <v>37</v>
      </c>
      <c r="B820" s="6" t="s">
        <v>4287</v>
      </c>
      <c r="C820" s="59" t="s">
        <v>4288</v>
      </c>
      <c r="D820" s="10" t="s">
        <v>1</v>
      </c>
      <c r="E820" s="26"/>
      <c r="F820" s="26"/>
      <c r="G820"/>
      <c r="H820"/>
      <c r="I820"/>
    </row>
    <row r="821" spans="1:9" s="34" customFormat="1" x14ac:dyDescent="0.25">
      <c r="A821" s="6" t="s">
        <v>37</v>
      </c>
      <c r="B821" s="6" t="s">
        <v>4289</v>
      </c>
      <c r="C821" s="59" t="s">
        <v>4290</v>
      </c>
      <c r="D821" s="10" t="s">
        <v>1</v>
      </c>
      <c r="E821" s="26"/>
      <c r="F821" s="26"/>
      <c r="G821"/>
      <c r="H821"/>
      <c r="I821"/>
    </row>
    <row r="822" spans="1:9" s="34" customFormat="1" x14ac:dyDescent="0.25">
      <c r="A822" s="6" t="s">
        <v>37</v>
      </c>
      <c r="B822" s="6" t="s">
        <v>4291</v>
      </c>
      <c r="C822" s="59" t="s">
        <v>4292</v>
      </c>
      <c r="D822" s="10" t="s">
        <v>1</v>
      </c>
      <c r="E822" s="26"/>
      <c r="F822" s="26"/>
      <c r="G822"/>
      <c r="H822"/>
      <c r="I822"/>
    </row>
    <row r="823" spans="1:9" s="34" customFormat="1" x14ac:dyDescent="0.25">
      <c r="A823" s="6" t="s">
        <v>37</v>
      </c>
      <c r="B823" s="6" t="s">
        <v>4293</v>
      </c>
      <c r="C823" s="61" t="s">
        <v>4294</v>
      </c>
      <c r="D823" s="10" t="s">
        <v>1</v>
      </c>
      <c r="E823" s="26"/>
      <c r="F823" s="26"/>
      <c r="G823"/>
      <c r="H823"/>
      <c r="I823"/>
    </row>
    <row r="824" spans="1:9" s="34" customFormat="1" x14ac:dyDescent="0.25">
      <c r="A824" s="6" t="s">
        <v>37</v>
      </c>
      <c r="B824" s="6" t="s">
        <v>4295</v>
      </c>
      <c r="C824" s="61" t="s">
        <v>4296</v>
      </c>
      <c r="D824" s="10" t="s">
        <v>1</v>
      </c>
      <c r="E824" s="26"/>
      <c r="F824" s="26"/>
      <c r="G824"/>
      <c r="H824"/>
      <c r="I824"/>
    </row>
    <row r="825" spans="1:9" s="34" customFormat="1" x14ac:dyDescent="0.25">
      <c r="A825" s="6" t="s">
        <v>37</v>
      </c>
      <c r="B825" s="6" t="s">
        <v>4297</v>
      </c>
      <c r="C825" s="61" t="s">
        <v>4298</v>
      </c>
      <c r="D825" s="10" t="s">
        <v>1</v>
      </c>
      <c r="E825" s="26"/>
      <c r="F825" s="26"/>
      <c r="G825"/>
      <c r="H825"/>
      <c r="I825"/>
    </row>
    <row r="826" spans="1:9" s="34" customFormat="1" x14ac:dyDescent="0.25">
      <c r="A826" s="6" t="s">
        <v>37</v>
      </c>
      <c r="B826" s="6" t="s">
        <v>4299</v>
      </c>
      <c r="C826" s="61" t="s">
        <v>4300</v>
      </c>
      <c r="D826" s="10" t="s">
        <v>1</v>
      </c>
      <c r="E826" s="26"/>
      <c r="F826" s="26"/>
      <c r="G826"/>
      <c r="H826"/>
      <c r="I826"/>
    </row>
    <row r="827" spans="1:9" s="34" customFormat="1" x14ac:dyDescent="0.25">
      <c r="A827" s="6" t="s">
        <v>37</v>
      </c>
      <c r="B827" s="6" t="s">
        <v>4301</v>
      </c>
      <c r="C827" s="33" t="s">
        <v>4302</v>
      </c>
      <c r="D827" s="10" t="s">
        <v>1</v>
      </c>
      <c r="E827" s="26"/>
      <c r="F827" s="26"/>
      <c r="G827"/>
      <c r="H827"/>
      <c r="I827"/>
    </row>
    <row r="828" spans="1:9" s="34" customFormat="1" x14ac:dyDescent="0.25">
      <c r="A828" s="6" t="s">
        <v>37</v>
      </c>
      <c r="B828" s="6" t="s">
        <v>4329</v>
      </c>
      <c r="C828" s="20" t="s">
        <v>4330</v>
      </c>
      <c r="D828" s="10" t="s">
        <v>1</v>
      </c>
      <c r="E828" s="26"/>
      <c r="F828" s="26"/>
      <c r="G828"/>
      <c r="H828"/>
      <c r="I828"/>
    </row>
    <row r="829" spans="1:9" s="34" customFormat="1" x14ac:dyDescent="0.25">
      <c r="A829" s="6" t="s">
        <v>37</v>
      </c>
      <c r="B829" s="6" t="s">
        <v>4331</v>
      </c>
      <c r="C829" s="21" t="s">
        <v>4332</v>
      </c>
      <c r="D829" s="10" t="s">
        <v>1</v>
      </c>
      <c r="E829" s="26"/>
      <c r="F829" s="26"/>
      <c r="G829"/>
      <c r="H829"/>
      <c r="I829"/>
    </row>
    <row r="830" spans="1:9" s="34" customFormat="1" x14ac:dyDescent="0.25">
      <c r="A830" s="6" t="s">
        <v>37</v>
      </c>
      <c r="B830" s="6" t="s">
        <v>2980</v>
      </c>
      <c r="C830" s="20" t="s">
        <v>2981</v>
      </c>
      <c r="D830" s="10" t="s">
        <v>1</v>
      </c>
      <c r="E830" s="26"/>
      <c r="F830" s="26"/>
      <c r="G830"/>
      <c r="H830"/>
      <c r="I830"/>
    </row>
    <row r="831" spans="1:9" s="34" customFormat="1" x14ac:dyDescent="0.25">
      <c r="A831" s="6" t="s">
        <v>37</v>
      </c>
      <c r="B831" s="6" t="s">
        <v>2982</v>
      </c>
      <c r="C831" s="21" t="s">
        <v>2983</v>
      </c>
      <c r="D831" s="10" t="s">
        <v>1</v>
      </c>
      <c r="E831" s="26"/>
      <c r="F831" s="26"/>
      <c r="G831"/>
      <c r="H831"/>
      <c r="I831"/>
    </row>
    <row r="832" spans="1:9" s="34" customFormat="1" x14ac:dyDescent="0.25">
      <c r="A832" s="6" t="s">
        <v>37</v>
      </c>
      <c r="B832" s="6" t="s">
        <v>2984</v>
      </c>
      <c r="C832" s="33" t="s">
        <v>2985</v>
      </c>
      <c r="D832" s="10" t="s">
        <v>1</v>
      </c>
      <c r="E832" s="26"/>
      <c r="F832" s="26"/>
      <c r="G832"/>
      <c r="H832"/>
      <c r="I832"/>
    </row>
    <row r="833" spans="1:9" s="34" customFormat="1" x14ac:dyDescent="0.25">
      <c r="A833" s="6" t="s">
        <v>37</v>
      </c>
      <c r="B833" s="6" t="s">
        <v>4333</v>
      </c>
      <c r="C833" s="59" t="s">
        <v>4334</v>
      </c>
      <c r="D833" s="10" t="s">
        <v>1</v>
      </c>
      <c r="E833" s="26"/>
      <c r="F833" s="26"/>
      <c r="G833"/>
      <c r="H833"/>
      <c r="I833"/>
    </row>
    <row r="834" spans="1:9" s="34" customFormat="1" x14ac:dyDescent="0.25">
      <c r="A834" s="6" t="s">
        <v>37</v>
      </c>
      <c r="B834" s="6" t="s">
        <v>4335</v>
      </c>
      <c r="C834" s="61" t="s">
        <v>4336</v>
      </c>
      <c r="D834" s="10" t="s">
        <v>1</v>
      </c>
      <c r="E834" s="26"/>
      <c r="F834" s="26"/>
      <c r="G834"/>
      <c r="H834"/>
      <c r="I834"/>
    </row>
    <row r="835" spans="1:9" s="34" customFormat="1" x14ac:dyDescent="0.25">
      <c r="A835" s="6" t="s">
        <v>37</v>
      </c>
      <c r="B835" s="6" t="s">
        <v>4337</v>
      </c>
      <c r="C835" s="61" t="s">
        <v>4338</v>
      </c>
      <c r="D835" s="10" t="s">
        <v>1</v>
      </c>
      <c r="E835" s="26"/>
      <c r="F835" s="26"/>
      <c r="G835"/>
      <c r="H835"/>
      <c r="I835"/>
    </row>
    <row r="836" spans="1:9" s="34" customFormat="1" x14ac:dyDescent="0.25">
      <c r="A836" s="6" t="s">
        <v>37</v>
      </c>
      <c r="B836" s="6" t="s">
        <v>4339</v>
      </c>
      <c r="C836" s="59" t="s">
        <v>4340</v>
      </c>
      <c r="D836" s="10" t="s">
        <v>1</v>
      </c>
      <c r="E836" s="26"/>
      <c r="F836" s="26"/>
      <c r="G836"/>
      <c r="H836"/>
      <c r="I836"/>
    </row>
    <row r="837" spans="1:9" s="34" customFormat="1" x14ac:dyDescent="0.25">
      <c r="A837" s="6" t="s">
        <v>37</v>
      </c>
      <c r="B837" s="6" t="s">
        <v>4341</v>
      </c>
      <c r="C837" s="61" t="s">
        <v>4342</v>
      </c>
      <c r="D837" s="10" t="s">
        <v>1</v>
      </c>
      <c r="E837" s="26"/>
      <c r="F837" s="26"/>
      <c r="G837"/>
      <c r="H837"/>
      <c r="I837"/>
    </row>
    <row r="838" spans="1:9" s="34" customFormat="1" x14ac:dyDescent="0.25">
      <c r="A838" s="6" t="s">
        <v>37</v>
      </c>
      <c r="B838" s="6" t="s">
        <v>4343</v>
      </c>
      <c r="C838" s="61" t="s">
        <v>4344</v>
      </c>
      <c r="D838" s="10" t="s">
        <v>1</v>
      </c>
      <c r="E838" s="26"/>
      <c r="F838" s="26"/>
      <c r="G838"/>
      <c r="H838"/>
      <c r="I838"/>
    </row>
    <row r="839" spans="1:9" s="34" customFormat="1" x14ac:dyDescent="0.25">
      <c r="A839" s="6" t="s">
        <v>37</v>
      </c>
      <c r="B839" s="6" t="s">
        <v>2986</v>
      </c>
      <c r="C839" s="33" t="s">
        <v>2987</v>
      </c>
      <c r="D839" s="10" t="s">
        <v>1</v>
      </c>
      <c r="E839" s="26"/>
      <c r="F839" s="26"/>
      <c r="G839"/>
      <c r="H839"/>
      <c r="I839"/>
    </row>
    <row r="840" spans="1:9" s="34" customFormat="1" x14ac:dyDescent="0.25">
      <c r="A840" s="6" t="s">
        <v>37</v>
      </c>
      <c r="B840" s="6" t="s">
        <v>4345</v>
      </c>
      <c r="C840" s="59" t="s">
        <v>4346</v>
      </c>
      <c r="D840" s="10" t="s">
        <v>1</v>
      </c>
      <c r="E840" s="26"/>
      <c r="F840" s="26"/>
      <c r="G840"/>
      <c r="H840"/>
      <c r="I840"/>
    </row>
    <row r="841" spans="1:9" s="34" customFormat="1" x14ac:dyDescent="0.25">
      <c r="A841" s="6" t="s">
        <v>37</v>
      </c>
      <c r="B841" s="6" t="s">
        <v>4347</v>
      </c>
      <c r="C841" s="61" t="s">
        <v>4348</v>
      </c>
      <c r="D841" s="10" t="s">
        <v>1</v>
      </c>
      <c r="E841" s="26"/>
      <c r="F841" s="26"/>
      <c r="G841"/>
      <c r="H841"/>
      <c r="I841"/>
    </row>
    <row r="842" spans="1:9" s="34" customFormat="1" x14ac:dyDescent="0.25">
      <c r="A842" s="6" t="s">
        <v>37</v>
      </c>
      <c r="B842" s="6" t="s">
        <v>4349</v>
      </c>
      <c r="C842" s="62" t="s">
        <v>4350</v>
      </c>
      <c r="D842" s="10" t="s">
        <v>1</v>
      </c>
      <c r="E842" s="26"/>
      <c r="F842" s="26"/>
      <c r="G842"/>
      <c r="H842"/>
      <c r="I842"/>
    </row>
    <row r="843" spans="1:9" s="34" customFormat="1" x14ac:dyDescent="0.25">
      <c r="A843" s="6" t="s">
        <v>37</v>
      </c>
      <c r="B843" s="6" t="s">
        <v>4351</v>
      </c>
      <c r="C843" s="62" t="s">
        <v>4352</v>
      </c>
      <c r="D843" s="10" t="s">
        <v>1</v>
      </c>
      <c r="E843" s="26"/>
      <c r="F843" s="26"/>
      <c r="G843"/>
      <c r="H843"/>
      <c r="I843"/>
    </row>
    <row r="844" spans="1:9" s="34" customFormat="1" x14ac:dyDescent="0.25">
      <c r="A844" s="6" t="s">
        <v>37</v>
      </c>
      <c r="B844" s="6" t="s">
        <v>4353</v>
      </c>
      <c r="C844" s="61" t="s">
        <v>4354</v>
      </c>
      <c r="D844" s="10" t="s">
        <v>1</v>
      </c>
      <c r="E844" s="26"/>
      <c r="F844" s="26"/>
      <c r="G844"/>
      <c r="H844"/>
      <c r="I844"/>
    </row>
    <row r="845" spans="1:9" s="34" customFormat="1" x14ac:dyDescent="0.25">
      <c r="A845" s="6" t="s">
        <v>37</v>
      </c>
      <c r="B845" s="6" t="s">
        <v>4355</v>
      </c>
      <c r="C845" s="62" t="s">
        <v>4356</v>
      </c>
      <c r="D845" s="10" t="s">
        <v>1</v>
      </c>
      <c r="E845" s="26"/>
      <c r="F845" s="26"/>
      <c r="G845"/>
      <c r="H845"/>
      <c r="I845"/>
    </row>
    <row r="846" spans="1:9" s="34" customFormat="1" x14ac:dyDescent="0.25">
      <c r="A846" s="6" t="s">
        <v>37</v>
      </c>
      <c r="B846" s="6" t="s">
        <v>4357</v>
      </c>
      <c r="C846" s="62" t="s">
        <v>4358</v>
      </c>
      <c r="D846" s="10" t="s">
        <v>1</v>
      </c>
      <c r="E846" s="26"/>
      <c r="F846" s="26"/>
      <c r="G846"/>
      <c r="H846"/>
      <c r="I846"/>
    </row>
    <row r="847" spans="1:9" s="34" customFormat="1" x14ac:dyDescent="0.25">
      <c r="A847" s="6" t="s">
        <v>37</v>
      </c>
      <c r="B847" s="6" t="s">
        <v>4359</v>
      </c>
      <c r="C847" s="59" t="s">
        <v>4360</v>
      </c>
      <c r="D847" s="10" t="s">
        <v>1</v>
      </c>
      <c r="E847" s="26"/>
      <c r="F847" s="26"/>
      <c r="G847"/>
      <c r="H847"/>
      <c r="I847"/>
    </row>
    <row r="848" spans="1:9" s="34" customFormat="1" x14ac:dyDescent="0.25">
      <c r="A848" s="6" t="s">
        <v>37</v>
      </c>
      <c r="B848" s="6" t="s">
        <v>4361</v>
      </c>
      <c r="C848" s="61" t="s">
        <v>4362</v>
      </c>
      <c r="D848" s="10" t="s">
        <v>1</v>
      </c>
      <c r="E848" s="26"/>
      <c r="F848" s="26"/>
      <c r="G848"/>
      <c r="H848"/>
      <c r="I848"/>
    </row>
    <row r="849" spans="1:9" s="34" customFormat="1" x14ac:dyDescent="0.25">
      <c r="A849" s="6" t="s">
        <v>37</v>
      </c>
      <c r="B849" s="6" t="s">
        <v>4363</v>
      </c>
      <c r="C849" s="62" t="s">
        <v>4364</v>
      </c>
      <c r="D849" s="10" t="s">
        <v>1</v>
      </c>
      <c r="E849" s="26"/>
      <c r="F849" s="26"/>
      <c r="G849"/>
      <c r="H849"/>
      <c r="I849"/>
    </row>
    <row r="850" spans="1:9" s="34" customFormat="1" x14ac:dyDescent="0.25">
      <c r="A850" s="6" t="s">
        <v>37</v>
      </c>
      <c r="B850" s="6" t="s">
        <v>4365</v>
      </c>
      <c r="C850" s="62" t="s">
        <v>4366</v>
      </c>
      <c r="D850" s="10" t="s">
        <v>1</v>
      </c>
      <c r="E850" s="26"/>
      <c r="F850" s="26"/>
      <c r="G850"/>
      <c r="H850"/>
      <c r="I850"/>
    </row>
    <row r="851" spans="1:9" s="34" customFormat="1" x14ac:dyDescent="0.25">
      <c r="A851" s="6" t="s">
        <v>37</v>
      </c>
      <c r="B851" s="6" t="s">
        <v>4367</v>
      </c>
      <c r="C851" s="61" t="s">
        <v>4368</v>
      </c>
      <c r="D851" s="10" t="s">
        <v>1</v>
      </c>
      <c r="E851" s="26"/>
      <c r="F851" s="26"/>
      <c r="G851"/>
      <c r="H851"/>
      <c r="I851"/>
    </row>
    <row r="852" spans="1:9" s="34" customFormat="1" x14ac:dyDescent="0.25">
      <c r="A852" s="6" t="s">
        <v>37</v>
      </c>
      <c r="B852" s="6" t="s">
        <v>4369</v>
      </c>
      <c r="C852" s="62" t="s">
        <v>4370</v>
      </c>
      <c r="D852" s="10" t="s">
        <v>1</v>
      </c>
      <c r="E852" s="26"/>
      <c r="F852" s="26"/>
      <c r="G852"/>
      <c r="H852"/>
      <c r="I852"/>
    </row>
    <row r="853" spans="1:9" s="34" customFormat="1" x14ac:dyDescent="0.25">
      <c r="A853" s="6" t="s">
        <v>37</v>
      </c>
      <c r="B853" s="6" t="s">
        <v>4371</v>
      </c>
      <c r="C853" s="62" t="s">
        <v>4372</v>
      </c>
      <c r="D853" s="10" t="s">
        <v>1</v>
      </c>
      <c r="E853" s="26"/>
      <c r="F853" s="26"/>
      <c r="G853"/>
      <c r="H853"/>
      <c r="I853"/>
    </row>
    <row r="854" spans="1:9" s="34" customFormat="1" x14ac:dyDescent="0.25">
      <c r="A854" s="6" t="s">
        <v>37</v>
      </c>
      <c r="B854" s="6" t="s">
        <v>4373</v>
      </c>
      <c r="C854" s="62" t="s">
        <v>4374</v>
      </c>
      <c r="D854" s="10" t="s">
        <v>1</v>
      </c>
      <c r="E854" s="26"/>
      <c r="F854" s="26"/>
      <c r="G854"/>
      <c r="H854"/>
      <c r="I854"/>
    </row>
    <row r="855" spans="1:9" s="34" customFormat="1" x14ac:dyDescent="0.25">
      <c r="A855" s="6" t="s">
        <v>37</v>
      </c>
      <c r="B855" s="6" t="s">
        <v>4375</v>
      </c>
      <c r="C855" s="19" t="s">
        <v>4376</v>
      </c>
      <c r="D855" s="10" t="s">
        <v>1</v>
      </c>
      <c r="E855" s="26"/>
      <c r="F855" s="26"/>
      <c r="G855"/>
      <c r="H855"/>
      <c r="I855"/>
    </row>
    <row r="856" spans="1:9" s="34" customFormat="1" x14ac:dyDescent="0.25">
      <c r="A856" s="6" t="s">
        <v>37</v>
      </c>
      <c r="B856" s="6" t="s">
        <v>4377</v>
      </c>
      <c r="C856" s="20" t="s">
        <v>4378</v>
      </c>
      <c r="D856" s="10" t="s">
        <v>1</v>
      </c>
      <c r="E856" s="26"/>
      <c r="F856" s="26"/>
      <c r="G856"/>
      <c r="H856"/>
      <c r="I856"/>
    </row>
    <row r="857" spans="1:9" s="34" customFormat="1" x14ac:dyDescent="0.25">
      <c r="A857" s="6" t="s">
        <v>37</v>
      </c>
      <c r="B857" s="6" t="s">
        <v>4379</v>
      </c>
      <c r="C857" s="20" t="s">
        <v>4380</v>
      </c>
      <c r="D857" s="10" t="s">
        <v>1</v>
      </c>
      <c r="E857" s="26"/>
      <c r="F857" s="26"/>
      <c r="G857"/>
      <c r="H857"/>
      <c r="I857"/>
    </row>
    <row r="858" spans="1:9" s="34" customFormat="1" x14ac:dyDescent="0.25">
      <c r="A858" s="6" t="s">
        <v>37</v>
      </c>
      <c r="B858" s="6" t="s">
        <v>4381</v>
      </c>
      <c r="C858" s="20" t="s">
        <v>4382</v>
      </c>
      <c r="D858" s="10" t="s">
        <v>1</v>
      </c>
      <c r="E858" s="26"/>
      <c r="F858" s="26"/>
      <c r="G858"/>
      <c r="H858"/>
      <c r="I858"/>
    </row>
    <row r="859" spans="1:9" s="34" customFormat="1" x14ac:dyDescent="0.25">
      <c r="A859" s="6" t="s">
        <v>37</v>
      </c>
      <c r="B859" s="6" t="s">
        <v>4383</v>
      </c>
      <c r="C859" s="20" t="s">
        <v>4384</v>
      </c>
      <c r="D859" s="10" t="s">
        <v>1</v>
      </c>
      <c r="E859" s="26"/>
      <c r="F859" s="26"/>
      <c r="G859"/>
      <c r="H859"/>
      <c r="I859"/>
    </row>
    <row r="860" spans="1:9" s="34" customFormat="1" x14ac:dyDescent="0.25">
      <c r="A860" s="6" t="s">
        <v>37</v>
      </c>
      <c r="B860" s="6" t="s">
        <v>4385</v>
      </c>
      <c r="C860" s="20" t="s">
        <v>4386</v>
      </c>
      <c r="D860" s="10" t="s">
        <v>1</v>
      </c>
      <c r="E860" s="26"/>
      <c r="F860" s="26"/>
      <c r="G860"/>
      <c r="H860"/>
      <c r="I860"/>
    </row>
    <row r="861" spans="1:9" s="34" customFormat="1" x14ac:dyDescent="0.25">
      <c r="A861" s="6" t="s">
        <v>37</v>
      </c>
      <c r="B861" s="6" t="s">
        <v>4387</v>
      </c>
      <c r="C861" s="20" t="s">
        <v>4388</v>
      </c>
      <c r="D861" s="10" t="s">
        <v>1</v>
      </c>
      <c r="E861" s="26"/>
      <c r="F861" s="26"/>
      <c r="G861"/>
      <c r="H861"/>
      <c r="I861"/>
    </row>
    <row r="862" spans="1:9" s="34" customFormat="1" x14ac:dyDescent="0.25">
      <c r="A862" s="6" t="s">
        <v>37</v>
      </c>
      <c r="B862" s="6" t="s">
        <v>4257</v>
      </c>
      <c r="C862" s="17" t="s">
        <v>4258</v>
      </c>
      <c r="D862" s="10" t="s">
        <v>1</v>
      </c>
      <c r="E862" s="26"/>
      <c r="F862" s="26"/>
      <c r="G862"/>
      <c r="H862"/>
      <c r="I862"/>
    </row>
    <row r="863" spans="1:9" s="34" customFormat="1" x14ac:dyDescent="0.25">
      <c r="A863" s="6" t="s">
        <v>37</v>
      </c>
      <c r="B863" s="6" t="s">
        <v>4389</v>
      </c>
      <c r="C863" s="17" t="s">
        <v>4390</v>
      </c>
      <c r="D863" s="10" t="s">
        <v>1</v>
      </c>
      <c r="E863" s="26"/>
      <c r="F863" s="26"/>
      <c r="G863"/>
      <c r="H863"/>
      <c r="I863"/>
    </row>
    <row r="864" spans="1:9" s="34" customFormat="1" x14ac:dyDescent="0.25">
      <c r="A864" s="6" t="s">
        <v>37</v>
      </c>
      <c r="B864" s="6" t="s">
        <v>4391</v>
      </c>
      <c r="C864" s="18" t="s">
        <v>4392</v>
      </c>
      <c r="D864" s="10" t="s">
        <v>1</v>
      </c>
      <c r="E864" s="26"/>
      <c r="F864" s="26"/>
      <c r="G864"/>
      <c r="H864"/>
      <c r="I864"/>
    </row>
    <row r="865" spans="1:9" s="34" customFormat="1" x14ac:dyDescent="0.25">
      <c r="A865" s="6" t="s">
        <v>37</v>
      </c>
      <c r="B865" s="6" t="s">
        <v>4393</v>
      </c>
      <c r="C865" s="19" t="s">
        <v>4394</v>
      </c>
      <c r="D865" s="10" t="s">
        <v>1</v>
      </c>
      <c r="E865" s="26"/>
      <c r="F865" s="26"/>
      <c r="G865"/>
      <c r="H865"/>
      <c r="I865"/>
    </row>
    <row r="866" spans="1:9" s="34" customFormat="1" x14ac:dyDescent="0.25">
      <c r="A866" s="6" t="s">
        <v>37</v>
      </c>
      <c r="B866" s="6" t="s">
        <v>4277</v>
      </c>
      <c r="C866" s="20" t="s">
        <v>4278</v>
      </c>
      <c r="D866" s="10" t="s">
        <v>1</v>
      </c>
      <c r="E866" s="26"/>
      <c r="F866" s="26"/>
      <c r="G866"/>
      <c r="H866"/>
      <c r="I866"/>
    </row>
    <row r="867" spans="1:9" s="34" customFormat="1" x14ac:dyDescent="0.25">
      <c r="A867" s="6" t="s">
        <v>37</v>
      </c>
      <c r="B867" s="6" t="s">
        <v>4279</v>
      </c>
      <c r="C867" s="21" t="s">
        <v>4280</v>
      </c>
      <c r="D867" s="10" t="s">
        <v>1</v>
      </c>
      <c r="E867" s="26"/>
      <c r="F867" s="26"/>
      <c r="G867"/>
      <c r="H867"/>
      <c r="I867"/>
    </row>
    <row r="868" spans="1:9" s="34" customFormat="1" x14ac:dyDescent="0.25">
      <c r="A868" s="6" t="s">
        <v>37</v>
      </c>
      <c r="B868" s="6" t="s">
        <v>4281</v>
      </c>
      <c r="C868" s="33" t="s">
        <v>4282</v>
      </c>
      <c r="D868" s="10" t="s">
        <v>1</v>
      </c>
      <c r="E868" s="26"/>
      <c r="F868" s="26"/>
      <c r="G868"/>
      <c r="H868"/>
      <c r="I868"/>
    </row>
    <row r="869" spans="1:9" s="34" customFormat="1" x14ac:dyDescent="0.25">
      <c r="A869" s="6" t="s">
        <v>37</v>
      </c>
      <c r="B869" s="6" t="s">
        <v>4283</v>
      </c>
      <c r="C869" s="33" t="s">
        <v>4284</v>
      </c>
      <c r="D869" s="10" t="s">
        <v>1</v>
      </c>
      <c r="E869" s="26"/>
      <c r="F869" s="26"/>
      <c r="G869"/>
      <c r="H869"/>
      <c r="I869"/>
    </row>
    <row r="870" spans="1:9" s="34" customFormat="1" x14ac:dyDescent="0.25">
      <c r="A870" s="6" t="s">
        <v>37</v>
      </c>
      <c r="B870" s="6" t="s">
        <v>4285</v>
      </c>
      <c r="C870" s="33" t="s">
        <v>4286</v>
      </c>
      <c r="D870" s="10" t="s">
        <v>1</v>
      </c>
      <c r="E870" s="26"/>
      <c r="F870" s="26"/>
      <c r="G870"/>
      <c r="H870"/>
      <c r="I870"/>
    </row>
    <row r="871" spans="1:9" s="34" customFormat="1" x14ac:dyDescent="0.25">
      <c r="A871" s="6" t="s">
        <v>37</v>
      </c>
      <c r="B871" s="6" t="s">
        <v>4287</v>
      </c>
      <c r="C871" s="59" t="s">
        <v>4288</v>
      </c>
      <c r="D871" s="10" t="s">
        <v>1</v>
      </c>
      <c r="E871" s="26"/>
      <c r="F871" s="26"/>
      <c r="G871"/>
      <c r="H871"/>
      <c r="I871"/>
    </row>
    <row r="872" spans="1:9" s="34" customFormat="1" x14ac:dyDescent="0.25">
      <c r="A872" s="6" t="s">
        <v>37</v>
      </c>
      <c r="B872" s="6" t="s">
        <v>4289</v>
      </c>
      <c r="C872" s="59" t="s">
        <v>4290</v>
      </c>
      <c r="D872" s="10" t="s">
        <v>1</v>
      </c>
      <c r="E872" s="26"/>
      <c r="F872" s="26"/>
      <c r="G872"/>
      <c r="H872"/>
      <c r="I872"/>
    </row>
    <row r="873" spans="1:9" s="34" customFormat="1" x14ac:dyDescent="0.25">
      <c r="A873" s="6" t="s">
        <v>37</v>
      </c>
      <c r="B873" s="6" t="s">
        <v>4291</v>
      </c>
      <c r="C873" s="59" t="s">
        <v>4292</v>
      </c>
      <c r="D873" s="10" t="s">
        <v>1</v>
      </c>
      <c r="E873" s="26"/>
      <c r="F873" s="26"/>
      <c r="G873"/>
      <c r="H873"/>
      <c r="I873"/>
    </row>
    <row r="874" spans="1:9" s="34" customFormat="1" x14ac:dyDescent="0.25">
      <c r="A874" s="6" t="s">
        <v>37</v>
      </c>
      <c r="B874" s="6" t="s">
        <v>4293</v>
      </c>
      <c r="C874" s="61" t="s">
        <v>4294</v>
      </c>
      <c r="D874" s="10" t="s">
        <v>1</v>
      </c>
      <c r="E874" s="26"/>
      <c r="F874" s="26"/>
      <c r="G874"/>
      <c r="H874"/>
      <c r="I874"/>
    </row>
    <row r="875" spans="1:9" s="34" customFormat="1" x14ac:dyDescent="0.25">
      <c r="A875" s="6" t="s">
        <v>37</v>
      </c>
      <c r="B875" s="6" t="s">
        <v>4295</v>
      </c>
      <c r="C875" s="61" t="s">
        <v>4296</v>
      </c>
      <c r="D875" s="10" t="s">
        <v>1</v>
      </c>
      <c r="E875" s="26"/>
      <c r="F875" s="26"/>
      <c r="G875"/>
      <c r="H875"/>
      <c r="I875"/>
    </row>
    <row r="876" spans="1:9" s="34" customFormat="1" x14ac:dyDescent="0.25">
      <c r="A876" s="6" t="s">
        <v>37</v>
      </c>
      <c r="B876" s="6" t="s">
        <v>4297</v>
      </c>
      <c r="C876" s="61" t="s">
        <v>4298</v>
      </c>
      <c r="D876" s="10" t="s">
        <v>1</v>
      </c>
      <c r="E876" s="26"/>
      <c r="F876" s="26"/>
      <c r="G876"/>
      <c r="H876"/>
      <c r="I876"/>
    </row>
    <row r="877" spans="1:9" s="34" customFormat="1" x14ac:dyDescent="0.25">
      <c r="A877" s="6" t="s">
        <v>37</v>
      </c>
      <c r="B877" s="6" t="s">
        <v>4299</v>
      </c>
      <c r="C877" s="61" t="s">
        <v>4300</v>
      </c>
      <c r="D877" s="10" t="s">
        <v>1</v>
      </c>
      <c r="E877" s="26"/>
      <c r="F877" s="26"/>
      <c r="G877"/>
      <c r="H877"/>
      <c r="I877"/>
    </row>
    <row r="878" spans="1:9" s="34" customFormat="1" x14ac:dyDescent="0.25">
      <c r="A878" s="6" t="s">
        <v>37</v>
      </c>
      <c r="B878" s="6" t="s">
        <v>4301</v>
      </c>
      <c r="C878" s="33" t="s">
        <v>4302</v>
      </c>
      <c r="D878" s="10" t="s">
        <v>1</v>
      </c>
      <c r="E878" s="26"/>
      <c r="F878" s="26"/>
      <c r="G878"/>
      <c r="H878"/>
      <c r="I878"/>
    </row>
    <row r="879" spans="1:9" s="34" customFormat="1" x14ac:dyDescent="0.25">
      <c r="A879" s="6" t="s">
        <v>37</v>
      </c>
      <c r="B879" s="6" t="s">
        <v>4233</v>
      </c>
      <c r="C879" s="20" t="s">
        <v>4234</v>
      </c>
      <c r="D879" s="10" t="s">
        <v>1</v>
      </c>
      <c r="E879" s="26"/>
      <c r="F879" s="26"/>
      <c r="G879"/>
      <c r="H879"/>
      <c r="I879"/>
    </row>
    <row r="880" spans="1:9" s="34" customFormat="1" x14ac:dyDescent="0.25">
      <c r="A880" s="6" t="s">
        <v>37</v>
      </c>
      <c r="B880" s="6" t="s">
        <v>4235</v>
      </c>
      <c r="C880" s="21" t="s">
        <v>4236</v>
      </c>
      <c r="D880" s="10" t="s">
        <v>1</v>
      </c>
      <c r="E880" s="26"/>
      <c r="F880" s="26"/>
      <c r="G880"/>
      <c r="H880"/>
      <c r="I880"/>
    </row>
    <row r="881" spans="1:9" s="34" customFormat="1" x14ac:dyDescent="0.25">
      <c r="A881" s="6" t="s">
        <v>37</v>
      </c>
      <c r="B881" s="6" t="s">
        <v>4237</v>
      </c>
      <c r="C881" s="33" t="s">
        <v>4238</v>
      </c>
      <c r="D881" s="10" t="s">
        <v>1</v>
      </c>
      <c r="E881" s="26"/>
      <c r="F881" s="26"/>
      <c r="G881"/>
      <c r="H881"/>
      <c r="I881"/>
    </row>
    <row r="882" spans="1:9" s="34" customFormat="1" x14ac:dyDescent="0.25">
      <c r="A882" s="6" t="s">
        <v>37</v>
      </c>
      <c r="B882" s="6" t="s">
        <v>4239</v>
      </c>
      <c r="C882" s="33" t="s">
        <v>4240</v>
      </c>
      <c r="D882" s="10" t="s">
        <v>1</v>
      </c>
      <c r="E882" s="26"/>
      <c r="F882" s="26"/>
      <c r="G882"/>
      <c r="H882"/>
      <c r="I882"/>
    </row>
    <row r="883" spans="1:9" s="34" customFormat="1" x14ac:dyDescent="0.25">
      <c r="A883" s="6" t="s">
        <v>37</v>
      </c>
      <c r="B883" s="6" t="s">
        <v>4241</v>
      </c>
      <c r="C883" s="33" t="s">
        <v>4242</v>
      </c>
      <c r="D883" s="10" t="s">
        <v>1</v>
      </c>
      <c r="E883" s="26"/>
      <c r="F883" s="26"/>
      <c r="G883"/>
      <c r="H883"/>
      <c r="I883"/>
    </row>
    <row r="884" spans="1:9" s="34" customFormat="1" x14ac:dyDescent="0.25">
      <c r="A884" s="6" t="s">
        <v>37</v>
      </c>
      <c r="B884" s="6" t="s">
        <v>4329</v>
      </c>
      <c r="C884" s="20" t="s">
        <v>4330</v>
      </c>
      <c r="D884" s="10" t="s">
        <v>1</v>
      </c>
      <c r="E884" s="26"/>
      <c r="F884" s="26"/>
      <c r="G884"/>
      <c r="H884"/>
      <c r="I884"/>
    </row>
    <row r="885" spans="1:9" s="34" customFormat="1" x14ac:dyDescent="0.25">
      <c r="A885" s="6" t="s">
        <v>37</v>
      </c>
      <c r="B885" s="6" t="s">
        <v>4331</v>
      </c>
      <c r="C885" s="21" t="s">
        <v>4332</v>
      </c>
      <c r="D885" s="10" t="s">
        <v>1</v>
      </c>
      <c r="E885" s="26"/>
      <c r="F885" s="26"/>
      <c r="G885"/>
      <c r="H885"/>
      <c r="I885"/>
    </row>
    <row r="886" spans="1:9" s="34" customFormat="1" x14ac:dyDescent="0.25">
      <c r="A886" s="6" t="s">
        <v>37</v>
      </c>
      <c r="B886" s="6" t="s">
        <v>4395</v>
      </c>
      <c r="C886" s="19" t="s">
        <v>4396</v>
      </c>
      <c r="D886" s="10" t="s">
        <v>1</v>
      </c>
      <c r="E886" s="26"/>
      <c r="F886" s="26"/>
      <c r="G886"/>
      <c r="H886"/>
      <c r="I886"/>
    </row>
    <row r="887" spans="1:9" s="34" customFormat="1" x14ac:dyDescent="0.25">
      <c r="A887" s="6" t="s">
        <v>37</v>
      </c>
      <c r="B887" s="6" t="s">
        <v>4397</v>
      </c>
      <c r="C887" s="20" t="s">
        <v>4398</v>
      </c>
      <c r="D887" s="10" t="s">
        <v>1</v>
      </c>
      <c r="E887" s="26"/>
      <c r="F887" s="26"/>
      <c r="G887"/>
      <c r="H887"/>
      <c r="I887"/>
    </row>
    <row r="888" spans="1:9" s="34" customFormat="1" x14ac:dyDescent="0.25">
      <c r="A888" s="6" t="s">
        <v>37</v>
      </c>
      <c r="B888" s="6" t="s">
        <v>4399</v>
      </c>
      <c r="C888" s="20" t="s">
        <v>4400</v>
      </c>
      <c r="D888" s="10" t="s">
        <v>1</v>
      </c>
      <c r="E888" s="26"/>
      <c r="F888" s="26"/>
      <c r="G888"/>
      <c r="H888"/>
      <c r="I888"/>
    </row>
    <row r="889" spans="1:9" s="34" customFormat="1" x14ac:dyDescent="0.25">
      <c r="A889" s="6" t="s">
        <v>37</v>
      </c>
      <c r="B889" s="6" t="s">
        <v>4401</v>
      </c>
      <c r="C889" s="20" t="s">
        <v>4402</v>
      </c>
      <c r="D889" s="10" t="s">
        <v>1</v>
      </c>
      <c r="E889" s="26"/>
      <c r="F889" s="26"/>
      <c r="G889"/>
      <c r="H889"/>
      <c r="I889"/>
    </row>
    <row r="890" spans="1:9" s="34" customFormat="1" x14ac:dyDescent="0.25">
      <c r="A890" s="6" t="s">
        <v>37</v>
      </c>
      <c r="B890" s="6" t="s">
        <v>4403</v>
      </c>
      <c r="C890" s="20" t="s">
        <v>4404</v>
      </c>
      <c r="D890" s="10" t="s">
        <v>1</v>
      </c>
      <c r="E890" s="26"/>
      <c r="F890" s="26"/>
      <c r="G890"/>
      <c r="H890"/>
      <c r="I890"/>
    </row>
    <row r="891" spans="1:9" s="34" customFormat="1" x14ac:dyDescent="0.25">
      <c r="A891" s="6" t="s">
        <v>37</v>
      </c>
      <c r="B891" s="6" t="s">
        <v>4377</v>
      </c>
      <c r="C891" s="20" t="s">
        <v>4378</v>
      </c>
      <c r="D891" s="10" t="s">
        <v>1</v>
      </c>
      <c r="E891" s="26"/>
      <c r="F891" s="26"/>
      <c r="G891"/>
      <c r="H891"/>
      <c r="I891"/>
    </row>
    <row r="892" spans="1:9" s="34" customFormat="1" x14ac:dyDescent="0.25">
      <c r="A892" s="6" t="s">
        <v>37</v>
      </c>
      <c r="B892" s="6" t="s">
        <v>4405</v>
      </c>
      <c r="C892" s="17" t="s">
        <v>4406</v>
      </c>
      <c r="D892" s="10" t="s">
        <v>1</v>
      </c>
      <c r="E892" s="26"/>
      <c r="F892" s="26"/>
      <c r="G892"/>
      <c r="H892"/>
      <c r="I892"/>
    </row>
    <row r="893" spans="1:9" s="34" customFormat="1" x14ac:dyDescent="0.25">
      <c r="A893" s="6" t="s">
        <v>37</v>
      </c>
      <c r="B893" s="6" t="s">
        <v>4407</v>
      </c>
      <c r="C893" s="18" t="s">
        <v>4408</v>
      </c>
      <c r="D893" s="10" t="s">
        <v>1</v>
      </c>
      <c r="E893" s="26"/>
      <c r="F893" s="26"/>
      <c r="G893"/>
      <c r="H893"/>
      <c r="I893"/>
    </row>
    <row r="894" spans="1:9" s="34" customFormat="1" x14ac:dyDescent="0.25">
      <c r="A894" s="6" t="s">
        <v>37</v>
      </c>
      <c r="B894" s="6" t="s">
        <v>4409</v>
      </c>
      <c r="C894" s="19" t="s">
        <v>4410</v>
      </c>
      <c r="D894" s="10" t="s">
        <v>1</v>
      </c>
      <c r="E894" s="26"/>
      <c r="F894" s="26"/>
      <c r="G894"/>
      <c r="H894"/>
      <c r="I894"/>
    </row>
    <row r="895" spans="1:9" s="34" customFormat="1" x14ac:dyDescent="0.25">
      <c r="A895" s="6" t="s">
        <v>37</v>
      </c>
      <c r="B895" s="6" t="s">
        <v>4277</v>
      </c>
      <c r="C895" s="20" t="s">
        <v>4278</v>
      </c>
      <c r="D895" s="10" t="s">
        <v>1</v>
      </c>
      <c r="E895" s="26"/>
      <c r="F895" s="26"/>
      <c r="G895"/>
      <c r="H895"/>
      <c r="I895"/>
    </row>
    <row r="896" spans="1:9" s="34" customFormat="1" x14ac:dyDescent="0.25">
      <c r="A896" s="6" t="s">
        <v>37</v>
      </c>
      <c r="B896" s="6" t="s">
        <v>4279</v>
      </c>
      <c r="C896" s="21" t="s">
        <v>4280</v>
      </c>
      <c r="D896" s="10" t="s">
        <v>1</v>
      </c>
      <c r="E896" s="26"/>
      <c r="F896" s="26"/>
      <c r="G896"/>
      <c r="H896"/>
      <c r="I896"/>
    </row>
    <row r="897" spans="1:9" s="34" customFormat="1" x14ac:dyDescent="0.25">
      <c r="A897" s="6" t="s">
        <v>37</v>
      </c>
      <c r="B897" s="6" t="s">
        <v>4281</v>
      </c>
      <c r="C897" s="33" t="s">
        <v>4282</v>
      </c>
      <c r="D897" s="10" t="s">
        <v>1</v>
      </c>
      <c r="E897" s="26"/>
      <c r="F897" s="26"/>
      <c r="G897"/>
      <c r="H897"/>
      <c r="I897"/>
    </row>
    <row r="898" spans="1:9" s="34" customFormat="1" x14ac:dyDescent="0.25">
      <c r="A898" s="6" t="s">
        <v>37</v>
      </c>
      <c r="B898" s="6" t="s">
        <v>4283</v>
      </c>
      <c r="C898" s="33" t="s">
        <v>4284</v>
      </c>
      <c r="D898" s="10" t="s">
        <v>1</v>
      </c>
      <c r="E898" s="26"/>
      <c r="F898" s="26"/>
      <c r="G898"/>
      <c r="H898"/>
      <c r="I898"/>
    </row>
    <row r="899" spans="1:9" s="34" customFormat="1" x14ac:dyDescent="0.25">
      <c r="A899" s="6" t="s">
        <v>37</v>
      </c>
      <c r="B899" s="6" t="s">
        <v>4285</v>
      </c>
      <c r="C899" s="33" t="s">
        <v>4286</v>
      </c>
      <c r="D899" s="10" t="s">
        <v>1</v>
      </c>
      <c r="E899" s="26"/>
      <c r="F899" s="26"/>
      <c r="G899"/>
      <c r="H899"/>
      <c r="I899"/>
    </row>
    <row r="900" spans="1:9" s="34" customFormat="1" x14ac:dyDescent="0.25">
      <c r="A900" s="6" t="s">
        <v>37</v>
      </c>
      <c r="B900" s="6" t="s">
        <v>4287</v>
      </c>
      <c r="C900" s="59" t="s">
        <v>4288</v>
      </c>
      <c r="D900" s="10" t="s">
        <v>1</v>
      </c>
      <c r="E900" s="26"/>
      <c r="F900" s="26"/>
      <c r="G900"/>
      <c r="H900"/>
      <c r="I900"/>
    </row>
    <row r="901" spans="1:9" s="34" customFormat="1" x14ac:dyDescent="0.25">
      <c r="A901" s="6" t="s">
        <v>37</v>
      </c>
      <c r="B901" s="6" t="s">
        <v>4289</v>
      </c>
      <c r="C901" s="59" t="s">
        <v>4290</v>
      </c>
      <c r="D901" s="10" t="s">
        <v>1</v>
      </c>
      <c r="E901" s="26"/>
      <c r="F901" s="26"/>
      <c r="G901"/>
      <c r="H901"/>
      <c r="I901"/>
    </row>
    <row r="902" spans="1:9" s="34" customFormat="1" x14ac:dyDescent="0.25">
      <c r="A902" s="6" t="s">
        <v>37</v>
      </c>
      <c r="B902" s="6" t="s">
        <v>4291</v>
      </c>
      <c r="C902" s="59" t="s">
        <v>4292</v>
      </c>
      <c r="D902" s="10" t="s">
        <v>1</v>
      </c>
      <c r="E902" s="26"/>
      <c r="F902" s="26"/>
      <c r="G902"/>
      <c r="H902"/>
      <c r="I902"/>
    </row>
    <row r="903" spans="1:9" s="34" customFormat="1" x14ac:dyDescent="0.25">
      <c r="A903" s="6" t="s">
        <v>37</v>
      </c>
      <c r="B903" s="6" t="s">
        <v>4293</v>
      </c>
      <c r="C903" s="61" t="s">
        <v>4294</v>
      </c>
      <c r="D903" s="10" t="s">
        <v>1</v>
      </c>
      <c r="E903" s="26"/>
      <c r="F903" s="26"/>
      <c r="G903"/>
      <c r="H903"/>
      <c r="I903"/>
    </row>
    <row r="904" spans="1:9" s="34" customFormat="1" x14ac:dyDescent="0.25">
      <c r="A904" s="6" t="s">
        <v>37</v>
      </c>
      <c r="B904" s="6" t="s">
        <v>4295</v>
      </c>
      <c r="C904" s="61" t="s">
        <v>4296</v>
      </c>
      <c r="D904" s="10" t="s">
        <v>1</v>
      </c>
      <c r="E904" s="26"/>
      <c r="F904" s="26"/>
      <c r="G904"/>
      <c r="H904"/>
      <c r="I904"/>
    </row>
    <row r="905" spans="1:9" s="34" customFormat="1" x14ac:dyDescent="0.25">
      <c r="A905" s="6" t="s">
        <v>37</v>
      </c>
      <c r="B905" s="6" t="s">
        <v>4297</v>
      </c>
      <c r="C905" s="61" t="s">
        <v>4298</v>
      </c>
      <c r="D905" s="10" t="s">
        <v>1</v>
      </c>
      <c r="E905" s="26"/>
      <c r="F905" s="26"/>
      <c r="G905"/>
      <c r="H905"/>
      <c r="I905"/>
    </row>
    <row r="906" spans="1:9" s="34" customFormat="1" x14ac:dyDescent="0.25">
      <c r="A906" s="6" t="s">
        <v>37</v>
      </c>
      <c r="B906" s="6" t="s">
        <v>4299</v>
      </c>
      <c r="C906" s="61" t="s">
        <v>4300</v>
      </c>
      <c r="D906" s="10" t="s">
        <v>1</v>
      </c>
      <c r="E906" s="26"/>
      <c r="F906" s="26"/>
      <c r="G906"/>
      <c r="H906"/>
      <c r="I906"/>
    </row>
    <row r="907" spans="1:9" s="34" customFormat="1" x14ac:dyDescent="0.25">
      <c r="A907" s="6" t="s">
        <v>37</v>
      </c>
      <c r="B907" s="6" t="s">
        <v>4301</v>
      </c>
      <c r="C907" s="33" t="s">
        <v>4302</v>
      </c>
      <c r="D907" s="10" t="s">
        <v>1</v>
      </c>
      <c r="E907" s="26"/>
      <c r="F907" s="26"/>
      <c r="G907"/>
      <c r="H907"/>
      <c r="I907"/>
    </row>
    <row r="908" spans="1:9" s="34" customFormat="1" x14ac:dyDescent="0.25">
      <c r="A908" s="6" t="s">
        <v>37</v>
      </c>
      <c r="B908" s="6" t="s">
        <v>4233</v>
      </c>
      <c r="C908" s="20" t="s">
        <v>4234</v>
      </c>
      <c r="D908" s="10" t="s">
        <v>1</v>
      </c>
      <c r="E908" s="26"/>
      <c r="F908" s="26"/>
      <c r="G908"/>
      <c r="H908"/>
      <c r="I908"/>
    </row>
    <row r="909" spans="1:9" s="34" customFormat="1" x14ac:dyDescent="0.25">
      <c r="A909" s="6" t="s">
        <v>37</v>
      </c>
      <c r="B909" s="6" t="s">
        <v>4235</v>
      </c>
      <c r="C909" s="21" t="s">
        <v>4236</v>
      </c>
      <c r="D909" s="10" t="s">
        <v>1</v>
      </c>
      <c r="E909" s="26"/>
      <c r="F909" s="26"/>
      <c r="G909"/>
      <c r="H909"/>
      <c r="I909"/>
    </row>
    <row r="910" spans="1:9" s="34" customFormat="1" x14ac:dyDescent="0.25">
      <c r="A910" s="6" t="s">
        <v>37</v>
      </c>
      <c r="B910" s="6" t="s">
        <v>4237</v>
      </c>
      <c r="C910" s="33" t="s">
        <v>4238</v>
      </c>
      <c r="D910" s="10" t="s">
        <v>1</v>
      </c>
      <c r="E910" s="26"/>
      <c r="F910" s="26"/>
      <c r="G910"/>
      <c r="H910"/>
      <c r="I910"/>
    </row>
    <row r="911" spans="1:9" s="34" customFormat="1" x14ac:dyDescent="0.25">
      <c r="A911" s="6" t="s">
        <v>37</v>
      </c>
      <c r="B911" s="6" t="s">
        <v>4239</v>
      </c>
      <c r="C911" s="33" t="s">
        <v>4240</v>
      </c>
      <c r="D911" s="10" t="s">
        <v>1</v>
      </c>
      <c r="E911" s="26"/>
      <c r="F911" s="26"/>
      <c r="G911"/>
      <c r="H911"/>
      <c r="I911"/>
    </row>
    <row r="912" spans="1:9" s="34" customFormat="1" x14ac:dyDescent="0.25">
      <c r="A912" s="6" t="s">
        <v>37</v>
      </c>
      <c r="B912" s="6" t="s">
        <v>4241</v>
      </c>
      <c r="C912" s="33" t="s">
        <v>4242</v>
      </c>
      <c r="D912" s="10" t="s">
        <v>1</v>
      </c>
      <c r="E912" s="26"/>
      <c r="F912" s="26"/>
      <c r="G912"/>
      <c r="H912"/>
      <c r="I912"/>
    </row>
    <row r="913" spans="1:9" s="34" customFormat="1" x14ac:dyDescent="0.25">
      <c r="A913" s="6" t="s">
        <v>37</v>
      </c>
      <c r="B913" s="6" t="s">
        <v>4411</v>
      </c>
      <c r="C913" s="20" t="s">
        <v>4412</v>
      </c>
      <c r="D913" s="10" t="s">
        <v>1</v>
      </c>
      <c r="E913" s="26"/>
      <c r="F913" s="26"/>
      <c r="G913"/>
      <c r="H913"/>
      <c r="I913"/>
    </row>
    <row r="914" spans="1:9" s="34" customFormat="1" x14ac:dyDescent="0.25">
      <c r="A914" s="6" t="s">
        <v>37</v>
      </c>
      <c r="B914" s="6" t="s">
        <v>4413</v>
      </c>
      <c r="C914" s="21" t="s">
        <v>4414</v>
      </c>
      <c r="D914" s="10" t="s">
        <v>1</v>
      </c>
      <c r="E914" s="26"/>
      <c r="F914" s="26"/>
      <c r="G914"/>
      <c r="H914"/>
      <c r="I914"/>
    </row>
    <row r="915" spans="1:9" s="34" customFormat="1" x14ac:dyDescent="0.25">
      <c r="A915" s="6" t="s">
        <v>37</v>
      </c>
      <c r="B915" s="6" t="s">
        <v>4415</v>
      </c>
      <c r="C915" s="19" t="s">
        <v>4416</v>
      </c>
      <c r="D915" s="10" t="s">
        <v>1</v>
      </c>
      <c r="E915" s="26"/>
      <c r="F915" s="26"/>
      <c r="G915"/>
      <c r="H915"/>
      <c r="I915"/>
    </row>
    <row r="916" spans="1:9" s="34" customFormat="1" x14ac:dyDescent="0.25">
      <c r="A916" s="6" t="s">
        <v>37</v>
      </c>
      <c r="B916" s="6" t="s">
        <v>4417</v>
      </c>
      <c r="C916" s="20" t="s">
        <v>4418</v>
      </c>
      <c r="D916" s="10" t="s">
        <v>1</v>
      </c>
      <c r="E916" s="26"/>
      <c r="F916" s="26"/>
      <c r="G916"/>
      <c r="H916"/>
      <c r="I916"/>
    </row>
    <row r="917" spans="1:9" s="34" customFormat="1" x14ac:dyDescent="0.25">
      <c r="A917" s="6" t="s">
        <v>37</v>
      </c>
      <c r="B917" s="6" t="s">
        <v>4419</v>
      </c>
      <c r="C917" s="20" t="s">
        <v>4420</v>
      </c>
      <c r="D917" s="10" t="s">
        <v>1</v>
      </c>
      <c r="E917" s="26"/>
      <c r="F917" s="26"/>
      <c r="G917"/>
      <c r="H917"/>
      <c r="I917"/>
    </row>
    <row r="918" spans="1:9" s="34" customFormat="1" x14ac:dyDescent="0.25">
      <c r="A918" s="6" t="s">
        <v>37</v>
      </c>
      <c r="B918" s="6" t="s">
        <v>4421</v>
      </c>
      <c r="C918" s="20" t="s">
        <v>4422</v>
      </c>
      <c r="D918" s="10" t="s">
        <v>1</v>
      </c>
      <c r="E918" s="26"/>
      <c r="F918" s="26"/>
      <c r="G918"/>
      <c r="H918"/>
      <c r="I918"/>
    </row>
    <row r="919" spans="1:9" s="34" customFormat="1" x14ac:dyDescent="0.25">
      <c r="A919" s="6" t="s">
        <v>37</v>
      </c>
      <c r="B919" s="6" t="s">
        <v>4423</v>
      </c>
      <c r="C919" s="20" t="s">
        <v>4424</v>
      </c>
      <c r="D919" s="10" t="s">
        <v>1</v>
      </c>
      <c r="E919" s="26"/>
      <c r="F919" s="26"/>
      <c r="G919"/>
      <c r="H919"/>
      <c r="I919"/>
    </row>
    <row r="920" spans="1:9" s="34" customFormat="1" x14ac:dyDescent="0.25">
      <c r="A920" s="6" t="s">
        <v>37</v>
      </c>
      <c r="B920" s="6" t="s">
        <v>4425</v>
      </c>
      <c r="C920" s="20" t="s">
        <v>4426</v>
      </c>
      <c r="D920" s="10" t="s">
        <v>1</v>
      </c>
      <c r="E920" s="26"/>
      <c r="F920" s="26"/>
      <c r="G920"/>
      <c r="H920"/>
      <c r="I920"/>
    </row>
    <row r="921" spans="1:9" s="34" customFormat="1" x14ac:dyDescent="0.25">
      <c r="A921" s="6" t="s">
        <v>37</v>
      </c>
      <c r="B921" s="6" t="s">
        <v>4427</v>
      </c>
      <c r="C921" s="20" t="s">
        <v>4428</v>
      </c>
      <c r="D921" s="10" t="s">
        <v>1</v>
      </c>
      <c r="E921" s="26"/>
      <c r="F921" s="26"/>
      <c r="G921"/>
      <c r="H921"/>
      <c r="I921"/>
    </row>
    <row r="922" spans="1:9" s="34" customFormat="1" x14ac:dyDescent="0.25">
      <c r="A922" s="6" t="s">
        <v>37</v>
      </c>
      <c r="B922" s="6" t="s">
        <v>4429</v>
      </c>
      <c r="C922" s="20" t="s">
        <v>4430</v>
      </c>
      <c r="D922" s="10" t="s">
        <v>1</v>
      </c>
      <c r="E922" s="26"/>
      <c r="F922" s="26"/>
      <c r="G922"/>
      <c r="H922"/>
      <c r="I922"/>
    </row>
    <row r="923" spans="1:9" s="34" customFormat="1" x14ac:dyDescent="0.25">
      <c r="A923" s="6" t="s">
        <v>37</v>
      </c>
      <c r="B923" s="6" t="s">
        <v>4431</v>
      </c>
      <c r="C923" s="20" t="s">
        <v>4432</v>
      </c>
      <c r="D923" s="10" t="s">
        <v>1</v>
      </c>
      <c r="E923" s="26"/>
      <c r="F923" s="26"/>
      <c r="G923"/>
      <c r="H923"/>
      <c r="I923"/>
    </row>
    <row r="924" spans="1:9" s="34" customFormat="1" x14ac:dyDescent="0.25">
      <c r="A924" s="6" t="s">
        <v>37</v>
      </c>
      <c r="B924" s="6" t="s">
        <v>4433</v>
      </c>
      <c r="C924" s="20" t="s">
        <v>4434</v>
      </c>
      <c r="D924" s="10" t="s">
        <v>1</v>
      </c>
      <c r="E924" s="26"/>
      <c r="F924" s="26"/>
      <c r="G924"/>
      <c r="H924"/>
      <c r="I924"/>
    </row>
    <row r="925" spans="1:9" s="34" customFormat="1" x14ac:dyDescent="0.25">
      <c r="A925" s="6" t="s">
        <v>37</v>
      </c>
      <c r="B925" s="6" t="s">
        <v>4435</v>
      </c>
      <c r="C925" s="20" t="s">
        <v>4436</v>
      </c>
      <c r="D925" s="10" t="s">
        <v>1</v>
      </c>
      <c r="E925" s="26"/>
      <c r="F925" s="26"/>
      <c r="G925"/>
      <c r="H925"/>
      <c r="I925"/>
    </row>
    <row r="926" spans="1:9" s="34" customFormat="1" x14ac:dyDescent="0.25">
      <c r="A926" s="6" t="s">
        <v>37</v>
      </c>
      <c r="B926" s="6" t="s">
        <v>4437</v>
      </c>
      <c r="C926" s="20" t="s">
        <v>4438</v>
      </c>
      <c r="D926" s="10" t="s">
        <v>1</v>
      </c>
      <c r="E926" s="26"/>
      <c r="F926" s="26"/>
      <c r="G926"/>
      <c r="H926"/>
      <c r="I926"/>
    </row>
    <row r="927" spans="1:9" s="34" customFormat="1" x14ac:dyDescent="0.25">
      <c r="A927" s="6" t="s">
        <v>37</v>
      </c>
      <c r="B927" s="6" t="s">
        <v>4439</v>
      </c>
      <c r="C927" s="20" t="s">
        <v>4440</v>
      </c>
      <c r="D927" s="10" t="s">
        <v>1</v>
      </c>
      <c r="E927" s="26"/>
      <c r="F927" s="26"/>
      <c r="G927"/>
      <c r="H927"/>
      <c r="I927"/>
    </row>
    <row r="928" spans="1:9" s="34" customFormat="1" x14ac:dyDescent="0.25">
      <c r="A928" s="6" t="s">
        <v>37</v>
      </c>
      <c r="B928" s="6" t="s">
        <v>4441</v>
      </c>
      <c r="C928" s="17" t="s">
        <v>4442</v>
      </c>
      <c r="D928" s="10" t="s">
        <v>1</v>
      </c>
      <c r="E928" s="26"/>
      <c r="F928" s="26"/>
      <c r="G928"/>
      <c r="H928"/>
      <c r="I928"/>
    </row>
    <row r="929" spans="1:9" s="34" customFormat="1" x14ac:dyDescent="0.25">
      <c r="A929" s="6" t="s">
        <v>37</v>
      </c>
      <c r="B929" s="6" t="s">
        <v>4443</v>
      </c>
      <c r="C929" s="18" t="s">
        <v>4444</v>
      </c>
      <c r="D929" s="10" t="s">
        <v>1</v>
      </c>
      <c r="E929" s="26"/>
      <c r="F929" s="26"/>
      <c r="G929"/>
      <c r="H929"/>
      <c r="I929"/>
    </row>
    <row r="930" spans="1:9" s="34" customFormat="1" x14ac:dyDescent="0.25">
      <c r="A930" s="6" t="s">
        <v>37</v>
      </c>
      <c r="B930" s="6" t="s">
        <v>4445</v>
      </c>
      <c r="C930" s="19" t="s">
        <v>4446</v>
      </c>
      <c r="D930" s="10" t="s">
        <v>1</v>
      </c>
      <c r="E930" s="26"/>
      <c r="F930" s="26"/>
      <c r="G930"/>
      <c r="H930"/>
      <c r="I930"/>
    </row>
    <row r="931" spans="1:9" s="34" customFormat="1" x14ac:dyDescent="0.25">
      <c r="A931" s="6" t="s">
        <v>37</v>
      </c>
      <c r="B931" s="6" t="s">
        <v>4447</v>
      </c>
      <c r="C931" s="20" t="s">
        <v>4448</v>
      </c>
      <c r="D931" s="10" t="s">
        <v>1</v>
      </c>
      <c r="E931" s="26"/>
      <c r="F931" s="26"/>
      <c r="G931"/>
      <c r="H931"/>
      <c r="I931"/>
    </row>
    <row r="932" spans="1:9" s="34" customFormat="1" x14ac:dyDescent="0.25">
      <c r="A932" s="6" t="s">
        <v>37</v>
      </c>
      <c r="B932" s="6" t="s">
        <v>4449</v>
      </c>
      <c r="C932" s="21" t="s">
        <v>4450</v>
      </c>
      <c r="D932" s="10" t="s">
        <v>1</v>
      </c>
      <c r="E932" s="26"/>
      <c r="F932" s="26"/>
      <c r="G932"/>
      <c r="H932"/>
      <c r="I932"/>
    </row>
    <row r="933" spans="1:9" s="34" customFormat="1" x14ac:dyDescent="0.25">
      <c r="A933" s="6" t="s">
        <v>37</v>
      </c>
      <c r="B933" s="6" t="s">
        <v>4451</v>
      </c>
      <c r="C933" s="19" t="s">
        <v>4452</v>
      </c>
      <c r="D933" s="10" t="s">
        <v>1</v>
      </c>
      <c r="E933" s="26"/>
      <c r="F933" s="26"/>
      <c r="G933"/>
      <c r="H933"/>
      <c r="I933"/>
    </row>
    <row r="934" spans="1:9" s="34" customFormat="1" x14ac:dyDescent="0.25">
      <c r="A934" s="6" t="s">
        <v>37</v>
      </c>
      <c r="B934" s="6" t="s">
        <v>4453</v>
      </c>
      <c r="C934" s="20" t="s">
        <v>4454</v>
      </c>
      <c r="D934" s="10" t="s">
        <v>1</v>
      </c>
      <c r="E934" s="26"/>
      <c r="F934" s="26"/>
      <c r="G934"/>
      <c r="H934"/>
      <c r="I934"/>
    </row>
    <row r="935" spans="1:9" s="34" customFormat="1" x14ac:dyDescent="0.25">
      <c r="A935" s="6" t="s">
        <v>37</v>
      </c>
      <c r="B935" s="6" t="s">
        <v>4455</v>
      </c>
      <c r="C935" s="21" t="s">
        <v>4456</v>
      </c>
      <c r="D935" s="10" t="s">
        <v>1</v>
      </c>
      <c r="E935" s="26"/>
      <c r="F935" s="26"/>
      <c r="G935"/>
      <c r="H935"/>
      <c r="I935"/>
    </row>
    <row r="936" spans="1:9" s="34" customFormat="1" x14ac:dyDescent="0.25">
      <c r="A936" s="6" t="s">
        <v>37</v>
      </c>
      <c r="B936" s="6" t="s">
        <v>4457</v>
      </c>
      <c r="C936" s="21" t="s">
        <v>4458</v>
      </c>
      <c r="D936" s="10" t="s">
        <v>1</v>
      </c>
      <c r="E936" s="26"/>
      <c r="F936" s="26"/>
      <c r="G936"/>
      <c r="H936"/>
      <c r="I936"/>
    </row>
    <row r="937" spans="1:9" s="34" customFormat="1" x14ac:dyDescent="0.25">
      <c r="A937" s="6" t="s">
        <v>37</v>
      </c>
      <c r="B937" s="6" t="s">
        <v>4459</v>
      </c>
      <c r="C937" s="33" t="s">
        <v>4460</v>
      </c>
      <c r="D937" s="10" t="s">
        <v>1</v>
      </c>
      <c r="E937" s="26"/>
      <c r="F937" s="26"/>
      <c r="G937"/>
      <c r="H937"/>
      <c r="I937"/>
    </row>
    <row r="938" spans="1:9" s="34" customFormat="1" x14ac:dyDescent="0.25">
      <c r="A938" s="6" t="s">
        <v>37</v>
      </c>
      <c r="B938" s="6" t="s">
        <v>4455</v>
      </c>
      <c r="C938" s="21" t="s">
        <v>4461</v>
      </c>
      <c r="D938" s="10" t="s">
        <v>1</v>
      </c>
      <c r="E938" s="26"/>
      <c r="F938" s="26"/>
      <c r="G938"/>
      <c r="H938"/>
      <c r="I938"/>
    </row>
    <row r="939" spans="1:9" s="34" customFormat="1" x14ac:dyDescent="0.25">
      <c r="A939" s="6" t="s">
        <v>37</v>
      </c>
      <c r="B939" s="6" t="s">
        <v>4462</v>
      </c>
      <c r="C939" s="20" t="s">
        <v>4463</v>
      </c>
      <c r="D939" s="10" t="s">
        <v>1</v>
      </c>
      <c r="E939" s="26"/>
      <c r="F939" s="26"/>
      <c r="G939"/>
      <c r="H939"/>
      <c r="I939"/>
    </row>
    <row r="940" spans="1:9" s="34" customFormat="1" x14ac:dyDescent="0.25">
      <c r="A940" s="6" t="s">
        <v>37</v>
      </c>
      <c r="B940" s="6" t="s">
        <v>4464</v>
      </c>
      <c r="C940" s="21" t="s">
        <v>4465</v>
      </c>
      <c r="D940" s="10" t="s">
        <v>1</v>
      </c>
      <c r="E940" s="26"/>
      <c r="F940" s="26"/>
      <c r="G940"/>
      <c r="H940"/>
      <c r="I940"/>
    </row>
    <row r="941" spans="1:9" s="34" customFormat="1" x14ac:dyDescent="0.25">
      <c r="A941" s="6" t="s">
        <v>37</v>
      </c>
      <c r="B941" s="6" t="s">
        <v>4466</v>
      </c>
      <c r="C941" s="21" t="s">
        <v>4467</v>
      </c>
      <c r="D941" s="10" t="s">
        <v>1</v>
      </c>
      <c r="E941" s="26"/>
      <c r="F941" s="26"/>
      <c r="G941"/>
      <c r="H941"/>
      <c r="I941"/>
    </row>
    <row r="942" spans="1:9" s="34" customFormat="1" x14ac:dyDescent="0.25">
      <c r="A942" s="6" t="s">
        <v>37</v>
      </c>
      <c r="B942" s="6" t="s">
        <v>4468</v>
      </c>
      <c r="C942" s="33" t="s">
        <v>4469</v>
      </c>
      <c r="D942" s="10" t="s">
        <v>1</v>
      </c>
      <c r="E942" s="26"/>
      <c r="F942" s="26"/>
      <c r="G942"/>
      <c r="H942"/>
      <c r="I942"/>
    </row>
    <row r="943" spans="1:9" s="34" customFormat="1" x14ac:dyDescent="0.25">
      <c r="A943" s="6" t="s">
        <v>37</v>
      </c>
      <c r="B943" s="6" t="s">
        <v>4464</v>
      </c>
      <c r="C943" s="21" t="s">
        <v>4470</v>
      </c>
      <c r="D943" s="10" t="s">
        <v>1</v>
      </c>
      <c r="E943" s="26"/>
      <c r="F943" s="26"/>
      <c r="G943"/>
      <c r="H943"/>
      <c r="I943"/>
    </row>
    <row r="944" spans="1:9" s="34" customFormat="1" x14ac:dyDescent="0.25">
      <c r="A944" s="6" t="s">
        <v>37</v>
      </c>
      <c r="B944" s="6" t="s">
        <v>4471</v>
      </c>
      <c r="C944" s="20" t="s">
        <v>4472</v>
      </c>
      <c r="D944" s="10" t="s">
        <v>1</v>
      </c>
      <c r="E944" s="26"/>
      <c r="F944" s="26"/>
      <c r="G944"/>
      <c r="H944"/>
      <c r="I944"/>
    </row>
    <row r="945" spans="1:9" s="34" customFormat="1" x14ac:dyDescent="0.25">
      <c r="A945" s="6" t="s">
        <v>37</v>
      </c>
      <c r="B945" s="6" t="s">
        <v>4473</v>
      </c>
      <c r="C945" s="20" t="s">
        <v>4474</v>
      </c>
      <c r="D945" s="10" t="s">
        <v>1</v>
      </c>
      <c r="E945" s="26"/>
      <c r="F945" s="26"/>
      <c r="G945"/>
      <c r="H945"/>
      <c r="I945"/>
    </row>
    <row r="946" spans="1:9" s="34" customFormat="1" x14ac:dyDescent="0.25">
      <c r="A946" s="6" t="s">
        <v>37</v>
      </c>
      <c r="B946" s="6" t="s">
        <v>4475</v>
      </c>
      <c r="C946" s="20" t="s">
        <v>4476</v>
      </c>
      <c r="D946" s="10" t="s">
        <v>1</v>
      </c>
      <c r="E946" s="26"/>
      <c r="F946" s="26"/>
      <c r="G946"/>
      <c r="H946"/>
      <c r="I946"/>
    </row>
    <row r="947" spans="1:9" s="34" customFormat="1" x14ac:dyDescent="0.25">
      <c r="A947" s="6" t="s">
        <v>37</v>
      </c>
      <c r="B947" s="6" t="s">
        <v>4477</v>
      </c>
      <c r="C947" s="20" t="s">
        <v>4478</v>
      </c>
      <c r="D947" s="10" t="s">
        <v>1</v>
      </c>
      <c r="E947" s="26"/>
      <c r="F947" s="26"/>
      <c r="G947"/>
      <c r="H947"/>
      <c r="I947"/>
    </row>
    <row r="948" spans="1:9" s="34" customFormat="1" x14ac:dyDescent="0.25">
      <c r="A948" s="6" t="s">
        <v>37</v>
      </c>
      <c r="B948" s="6" t="s">
        <v>8138</v>
      </c>
      <c r="C948" s="17" t="s">
        <v>8139</v>
      </c>
      <c r="D948" s="10" t="s">
        <v>1</v>
      </c>
      <c r="E948" s="26"/>
      <c r="F948" s="26"/>
      <c r="G948"/>
      <c r="H948"/>
      <c r="I948"/>
    </row>
    <row r="949" spans="1:9" s="34" customFormat="1" x14ac:dyDescent="0.25">
      <c r="A949" s="6" t="s">
        <v>37</v>
      </c>
      <c r="B949" s="6" t="s">
        <v>8140</v>
      </c>
      <c r="C949" s="18" t="s">
        <v>8141</v>
      </c>
      <c r="D949" s="10" t="s">
        <v>1</v>
      </c>
      <c r="E949" s="26"/>
      <c r="F949" s="26"/>
      <c r="G949"/>
      <c r="H949"/>
      <c r="I949"/>
    </row>
    <row r="950" spans="1:9" s="34" customFormat="1" x14ac:dyDescent="0.25">
      <c r="A950" s="6" t="s">
        <v>37</v>
      </c>
      <c r="B950" s="6" t="s">
        <v>8142</v>
      </c>
      <c r="C950" s="18" t="s">
        <v>8143</v>
      </c>
      <c r="D950" s="10" t="s">
        <v>1</v>
      </c>
      <c r="E950" s="26"/>
      <c r="F950" s="26"/>
      <c r="G950"/>
      <c r="H950"/>
      <c r="I950"/>
    </row>
    <row r="951" spans="1:9" s="34" customFormat="1" x14ac:dyDescent="0.25">
      <c r="A951" s="6" t="s">
        <v>37</v>
      </c>
      <c r="B951" s="6" t="s">
        <v>8144</v>
      </c>
      <c r="C951" s="18" t="s">
        <v>8145</v>
      </c>
      <c r="D951" s="10" t="s">
        <v>1</v>
      </c>
      <c r="E951" s="26"/>
      <c r="F951" s="26"/>
      <c r="G951"/>
      <c r="H951"/>
      <c r="I951"/>
    </row>
    <row r="952" spans="1:9" s="34" customFormat="1" x14ac:dyDescent="0.25">
      <c r="A952" s="6" t="s">
        <v>37</v>
      </c>
      <c r="B952" s="6" t="s">
        <v>8146</v>
      </c>
      <c r="C952" s="18" t="s">
        <v>8147</v>
      </c>
      <c r="D952" s="10" t="s">
        <v>1</v>
      </c>
      <c r="E952" s="26"/>
      <c r="F952" s="26"/>
      <c r="G952"/>
      <c r="H952"/>
      <c r="I952"/>
    </row>
    <row r="953" spans="1:9" s="34" customFormat="1" x14ac:dyDescent="0.25">
      <c r="A953" s="6" t="s">
        <v>37</v>
      </c>
      <c r="B953" s="6" t="s">
        <v>8148</v>
      </c>
      <c r="C953" s="18" t="s">
        <v>8149</v>
      </c>
      <c r="D953" s="10" t="s">
        <v>1</v>
      </c>
      <c r="E953" s="26"/>
      <c r="F953" s="26"/>
      <c r="G953"/>
      <c r="H953"/>
      <c r="I953"/>
    </row>
    <row r="954" spans="1:9" s="34" customFormat="1" x14ac:dyDescent="0.25">
      <c r="A954" s="6" t="s">
        <v>37</v>
      </c>
      <c r="B954" s="6" t="s">
        <v>4479</v>
      </c>
      <c r="C954" s="11" t="s">
        <v>4480</v>
      </c>
      <c r="D954" s="10" t="s">
        <v>1</v>
      </c>
      <c r="E954" s="26"/>
      <c r="F954" s="26"/>
      <c r="G954"/>
      <c r="H954"/>
      <c r="I954"/>
    </row>
    <row r="955" spans="1:9" s="34" customFormat="1" x14ac:dyDescent="0.25">
      <c r="A955" s="6" t="s">
        <v>37</v>
      </c>
      <c r="B955" s="6" t="s">
        <v>4481</v>
      </c>
      <c r="C955" s="17" t="s">
        <v>4482</v>
      </c>
      <c r="D955" s="10" t="s">
        <v>1</v>
      </c>
      <c r="E955" s="26"/>
      <c r="F955" s="26"/>
      <c r="G955"/>
      <c r="H955"/>
      <c r="I955"/>
    </row>
    <row r="956" spans="1:9" s="34" customFormat="1" x14ac:dyDescent="0.25">
      <c r="A956" s="6" t="s">
        <v>37</v>
      </c>
      <c r="B956" s="6" t="s">
        <v>4483</v>
      </c>
      <c r="C956" s="17" t="s">
        <v>4484</v>
      </c>
      <c r="D956" s="10" t="s">
        <v>1</v>
      </c>
      <c r="E956" s="26"/>
      <c r="F956" s="26"/>
      <c r="G956"/>
      <c r="H956"/>
      <c r="I956"/>
    </row>
    <row r="957" spans="1:9" s="34" customFormat="1" x14ac:dyDescent="0.25">
      <c r="A957" s="6" t="s">
        <v>37</v>
      </c>
      <c r="B957" s="6" t="s">
        <v>4485</v>
      </c>
      <c r="C957" s="17" t="s">
        <v>4486</v>
      </c>
      <c r="D957" s="10" t="s">
        <v>1</v>
      </c>
      <c r="E957" s="26"/>
      <c r="F957" s="26"/>
      <c r="G957"/>
      <c r="H957"/>
      <c r="I957"/>
    </row>
    <row r="958" spans="1:9" s="34" customFormat="1" x14ac:dyDescent="0.25">
      <c r="A958" s="6" t="s">
        <v>37</v>
      </c>
      <c r="B958" s="6" t="s">
        <v>4487</v>
      </c>
      <c r="C958" s="17" t="s">
        <v>4488</v>
      </c>
      <c r="D958" s="10" t="s">
        <v>1</v>
      </c>
      <c r="E958" s="26"/>
      <c r="F958" s="26"/>
      <c r="G958"/>
      <c r="H958"/>
      <c r="I958"/>
    </row>
    <row r="959" spans="1:9" s="34" customFormat="1" x14ac:dyDescent="0.25">
      <c r="A959" s="6" t="s">
        <v>37</v>
      </c>
      <c r="B959" s="6" t="s">
        <v>4489</v>
      </c>
      <c r="C959" s="17" t="s">
        <v>4490</v>
      </c>
      <c r="D959" s="10" t="s">
        <v>1</v>
      </c>
      <c r="E959" s="26"/>
      <c r="F959" s="26"/>
      <c r="G959"/>
      <c r="H959"/>
      <c r="I959"/>
    </row>
    <row r="960" spans="1:9" s="34" customFormat="1" x14ac:dyDescent="0.25">
      <c r="A960" s="6" t="s">
        <v>37</v>
      </c>
      <c r="B960" s="6" t="s">
        <v>4491</v>
      </c>
      <c r="C960" s="17" t="s">
        <v>4492</v>
      </c>
      <c r="D960" s="10" t="s">
        <v>1</v>
      </c>
      <c r="E960" s="26"/>
      <c r="F960" s="26"/>
      <c r="G960"/>
      <c r="H960"/>
      <c r="I960"/>
    </row>
    <row r="961" spans="1:9" s="34" customFormat="1" x14ac:dyDescent="0.25">
      <c r="A961" s="6" t="s">
        <v>37</v>
      </c>
      <c r="B961" s="6" t="s">
        <v>4493</v>
      </c>
      <c r="C961" s="17" t="s">
        <v>4494</v>
      </c>
      <c r="D961" s="10" t="s">
        <v>1</v>
      </c>
      <c r="E961" s="26"/>
      <c r="F961" s="26"/>
      <c r="G961"/>
      <c r="H961"/>
      <c r="I961"/>
    </row>
    <row r="962" spans="1:9" s="34" customFormat="1" x14ac:dyDescent="0.25">
      <c r="A962" s="6" t="s">
        <v>37</v>
      </c>
      <c r="B962" s="6" t="s">
        <v>4495</v>
      </c>
      <c r="C962" s="11" t="s">
        <v>4496</v>
      </c>
      <c r="D962" s="10" t="s">
        <v>1</v>
      </c>
      <c r="E962" s="26"/>
      <c r="F962" s="26"/>
      <c r="G962"/>
      <c r="H962"/>
      <c r="I962"/>
    </row>
    <row r="963" spans="1:9" s="34" customFormat="1" x14ac:dyDescent="0.25">
      <c r="A963" s="6" t="s">
        <v>37</v>
      </c>
      <c r="B963" s="6" t="s">
        <v>4497</v>
      </c>
      <c r="C963" s="11" t="s">
        <v>4498</v>
      </c>
      <c r="D963" s="10" t="s">
        <v>1</v>
      </c>
      <c r="E963" s="26"/>
      <c r="F963" s="26"/>
      <c r="G963"/>
      <c r="H963"/>
      <c r="I963"/>
    </row>
    <row r="964" spans="1:9" s="34" customFormat="1" x14ac:dyDescent="0.25">
      <c r="A964" s="6" t="s">
        <v>37</v>
      </c>
      <c r="B964" s="6" t="s">
        <v>4499</v>
      </c>
      <c r="C964" s="17" t="s">
        <v>4500</v>
      </c>
      <c r="D964" s="10" t="s">
        <v>1</v>
      </c>
      <c r="E964" s="26"/>
      <c r="F964" s="26"/>
      <c r="G964"/>
      <c r="H964"/>
      <c r="I964"/>
    </row>
    <row r="965" spans="1:9" s="34" customFormat="1" x14ac:dyDescent="0.25">
      <c r="A965" s="6" t="s">
        <v>37</v>
      </c>
      <c r="B965" s="6" t="s">
        <v>4501</v>
      </c>
      <c r="C965" s="18" t="s">
        <v>4502</v>
      </c>
      <c r="D965" s="10" t="s">
        <v>1</v>
      </c>
      <c r="E965" s="26"/>
      <c r="F965" s="26"/>
      <c r="G965"/>
      <c r="H965"/>
      <c r="I965"/>
    </row>
    <row r="966" spans="1:9" s="34" customFormat="1" x14ac:dyDescent="0.25">
      <c r="A966" s="6" t="s">
        <v>37</v>
      </c>
      <c r="B966" s="6" t="s">
        <v>4277</v>
      </c>
      <c r="C966" s="19" t="s">
        <v>4278</v>
      </c>
      <c r="D966" s="10" t="s">
        <v>1</v>
      </c>
      <c r="E966" s="26"/>
      <c r="F966" s="26"/>
      <c r="G966"/>
      <c r="H966"/>
      <c r="I966"/>
    </row>
    <row r="967" spans="1:9" s="34" customFormat="1" x14ac:dyDescent="0.25">
      <c r="A967" s="6" t="s">
        <v>37</v>
      </c>
      <c r="B967" s="6" t="s">
        <v>4279</v>
      </c>
      <c r="C967" s="20" t="s">
        <v>4280</v>
      </c>
      <c r="D967" s="10" t="s">
        <v>1</v>
      </c>
      <c r="E967" s="26"/>
      <c r="F967" s="26"/>
      <c r="G967"/>
      <c r="H967"/>
      <c r="I967"/>
    </row>
    <row r="968" spans="1:9" s="34" customFormat="1" x14ac:dyDescent="0.25">
      <c r="A968" s="6" t="s">
        <v>37</v>
      </c>
      <c r="B968" s="6" t="s">
        <v>4281</v>
      </c>
      <c r="C968" s="21" t="s">
        <v>4282</v>
      </c>
      <c r="D968" s="10" t="s">
        <v>1</v>
      </c>
      <c r="E968" s="26"/>
      <c r="F968" s="26"/>
      <c r="G968"/>
      <c r="H968"/>
      <c r="I968"/>
    </row>
    <row r="969" spans="1:9" s="34" customFormat="1" x14ac:dyDescent="0.25">
      <c r="A969" s="6" t="s">
        <v>37</v>
      </c>
      <c r="B969" s="6" t="s">
        <v>4283</v>
      </c>
      <c r="C969" s="21" t="s">
        <v>4284</v>
      </c>
      <c r="D969" s="10" t="s">
        <v>1</v>
      </c>
      <c r="E969" s="26"/>
      <c r="F969" s="26"/>
      <c r="G969"/>
      <c r="H969"/>
      <c r="I969"/>
    </row>
    <row r="970" spans="1:9" s="34" customFormat="1" x14ac:dyDescent="0.25">
      <c r="A970" s="6" t="s">
        <v>37</v>
      </c>
      <c r="B970" s="6" t="s">
        <v>4285</v>
      </c>
      <c r="C970" s="21" t="s">
        <v>4286</v>
      </c>
      <c r="D970" s="10" t="s">
        <v>1</v>
      </c>
      <c r="E970" s="26"/>
      <c r="F970" s="26"/>
      <c r="G970"/>
      <c r="H970"/>
      <c r="I970"/>
    </row>
    <row r="971" spans="1:9" s="34" customFormat="1" x14ac:dyDescent="0.25">
      <c r="A971" s="6" t="s">
        <v>37</v>
      </c>
      <c r="B971" s="6" t="s">
        <v>4287</v>
      </c>
      <c r="C971" s="33" t="s">
        <v>4288</v>
      </c>
      <c r="D971" s="10" t="s">
        <v>1</v>
      </c>
      <c r="E971" s="26"/>
      <c r="F971" s="26"/>
      <c r="G971"/>
      <c r="H971"/>
      <c r="I971"/>
    </row>
    <row r="972" spans="1:9" s="34" customFormat="1" x14ac:dyDescent="0.25">
      <c r="A972" s="6" t="s">
        <v>37</v>
      </c>
      <c r="B972" s="6" t="s">
        <v>4289</v>
      </c>
      <c r="C972" s="33" t="s">
        <v>4290</v>
      </c>
      <c r="D972" s="10" t="s">
        <v>1</v>
      </c>
      <c r="E972" s="26"/>
      <c r="F972" s="26"/>
      <c r="G972"/>
      <c r="H972"/>
      <c r="I972"/>
    </row>
    <row r="973" spans="1:9" s="34" customFormat="1" x14ac:dyDescent="0.25">
      <c r="A973" s="6" t="s">
        <v>37</v>
      </c>
      <c r="B973" s="6" t="s">
        <v>4291</v>
      </c>
      <c r="C973" s="33" t="s">
        <v>4292</v>
      </c>
      <c r="D973" s="10" t="s">
        <v>1</v>
      </c>
      <c r="E973" s="26"/>
      <c r="F973" s="26"/>
      <c r="G973"/>
      <c r="H973"/>
      <c r="I973"/>
    </row>
    <row r="974" spans="1:9" s="34" customFormat="1" x14ac:dyDescent="0.25">
      <c r="A974" s="6" t="s">
        <v>37</v>
      </c>
      <c r="B974" s="6" t="s">
        <v>4293</v>
      </c>
      <c r="C974" s="59" t="s">
        <v>4294</v>
      </c>
      <c r="D974" s="10" t="s">
        <v>1</v>
      </c>
      <c r="E974" s="26"/>
      <c r="F974" s="26"/>
      <c r="G974"/>
      <c r="H974"/>
      <c r="I974"/>
    </row>
    <row r="975" spans="1:9" s="34" customFormat="1" x14ac:dyDescent="0.25">
      <c r="A975" s="6" t="s">
        <v>37</v>
      </c>
      <c r="B975" s="6" t="s">
        <v>4295</v>
      </c>
      <c r="C975" s="59" t="s">
        <v>4296</v>
      </c>
      <c r="D975" s="10" t="s">
        <v>1</v>
      </c>
      <c r="E975" s="26"/>
      <c r="F975" s="26"/>
      <c r="G975"/>
      <c r="H975"/>
      <c r="I975"/>
    </row>
    <row r="976" spans="1:9" s="34" customFormat="1" x14ac:dyDescent="0.25">
      <c r="A976" s="6" t="s">
        <v>37</v>
      </c>
      <c r="B976" s="6" t="s">
        <v>4297</v>
      </c>
      <c r="C976" s="59" t="s">
        <v>4298</v>
      </c>
      <c r="D976" s="10" t="s">
        <v>1</v>
      </c>
      <c r="E976" s="26"/>
      <c r="F976" s="26"/>
      <c r="G976"/>
      <c r="H976"/>
      <c r="I976"/>
    </row>
    <row r="977" spans="1:9" s="34" customFormat="1" x14ac:dyDescent="0.25">
      <c r="A977" s="6" t="s">
        <v>37</v>
      </c>
      <c r="B977" s="6" t="s">
        <v>4299</v>
      </c>
      <c r="C977" s="59" t="s">
        <v>4300</v>
      </c>
      <c r="D977" s="10" t="s">
        <v>1</v>
      </c>
      <c r="E977" s="26"/>
      <c r="F977" s="26"/>
      <c r="G977"/>
      <c r="H977"/>
      <c r="I977"/>
    </row>
    <row r="978" spans="1:9" s="34" customFormat="1" x14ac:dyDescent="0.25">
      <c r="A978" s="6" t="s">
        <v>37</v>
      </c>
      <c r="B978" s="6" t="s">
        <v>4301</v>
      </c>
      <c r="C978" s="21" t="s">
        <v>4302</v>
      </c>
      <c r="D978" s="10" t="s">
        <v>1</v>
      </c>
      <c r="E978" s="26"/>
      <c r="F978" s="26"/>
      <c r="G978"/>
      <c r="H978"/>
      <c r="I978"/>
    </row>
    <row r="979" spans="1:9" s="34" customFormat="1" x14ac:dyDescent="0.25">
      <c r="A979" s="6" t="s">
        <v>37</v>
      </c>
      <c r="B979" s="6" t="s">
        <v>4503</v>
      </c>
      <c r="C979" s="18" t="s">
        <v>4504</v>
      </c>
      <c r="D979" s="10" t="s">
        <v>1</v>
      </c>
      <c r="E979" s="26"/>
      <c r="F979" s="26"/>
      <c r="G979"/>
      <c r="H979"/>
      <c r="I979"/>
    </row>
    <row r="980" spans="1:9" s="34" customFormat="1" x14ac:dyDescent="0.25">
      <c r="A980" s="6" t="s">
        <v>37</v>
      </c>
      <c r="B980" s="6" t="s">
        <v>4505</v>
      </c>
      <c r="C980" s="19" t="s">
        <v>4506</v>
      </c>
      <c r="D980" s="10" t="s">
        <v>1</v>
      </c>
      <c r="E980" s="26"/>
      <c r="F980" s="26"/>
      <c r="G980"/>
      <c r="H980"/>
      <c r="I980"/>
    </row>
    <row r="981" spans="1:9" s="34" customFormat="1" x14ac:dyDescent="0.25">
      <c r="A981" s="6" t="s">
        <v>37</v>
      </c>
      <c r="B981" s="6" t="s">
        <v>4507</v>
      </c>
      <c r="C981" s="19" t="s">
        <v>4508</v>
      </c>
      <c r="D981" s="10" t="s">
        <v>1</v>
      </c>
      <c r="E981" s="26"/>
      <c r="F981" s="26"/>
      <c r="G981"/>
      <c r="H981"/>
      <c r="I981"/>
    </row>
    <row r="982" spans="1:9" s="34" customFormat="1" x14ac:dyDescent="0.25">
      <c r="A982" s="6" t="s">
        <v>37</v>
      </c>
      <c r="B982" s="6" t="s">
        <v>4509</v>
      </c>
      <c r="C982" s="19" t="s">
        <v>4510</v>
      </c>
      <c r="D982" s="10" t="s">
        <v>1</v>
      </c>
      <c r="E982" s="26"/>
      <c r="F982" s="26"/>
      <c r="G982"/>
      <c r="H982"/>
      <c r="I982"/>
    </row>
    <row r="983" spans="1:9" s="34" customFormat="1" x14ac:dyDescent="0.25">
      <c r="A983" s="6" t="s">
        <v>37</v>
      </c>
      <c r="B983" s="6" t="s">
        <v>4511</v>
      </c>
      <c r="C983" s="19" t="s">
        <v>4512</v>
      </c>
      <c r="D983" s="10" t="s">
        <v>1</v>
      </c>
      <c r="E983" s="26"/>
      <c r="F983" s="26"/>
      <c r="G983"/>
      <c r="H983"/>
      <c r="I983"/>
    </row>
    <row r="984" spans="1:9" s="34" customFormat="1" x14ac:dyDescent="0.25">
      <c r="A984" s="6" t="s">
        <v>37</v>
      </c>
      <c r="B984" s="6" t="s">
        <v>4513</v>
      </c>
      <c r="C984" s="19" t="s">
        <v>4514</v>
      </c>
      <c r="D984" s="10" t="s">
        <v>1</v>
      </c>
      <c r="E984" s="26"/>
      <c r="F984" s="26"/>
      <c r="G984"/>
      <c r="H984"/>
      <c r="I984"/>
    </row>
    <row r="985" spans="1:9" s="34" customFormat="1" x14ac:dyDescent="0.25">
      <c r="A985" s="6" t="s">
        <v>37</v>
      </c>
      <c r="B985" s="6" t="s">
        <v>4515</v>
      </c>
      <c r="C985" s="19" t="s">
        <v>4516</v>
      </c>
      <c r="D985" s="10" t="s">
        <v>1</v>
      </c>
      <c r="E985" s="26"/>
      <c r="F985" s="26"/>
      <c r="G985"/>
      <c r="H985"/>
      <c r="I985"/>
    </row>
    <row r="986" spans="1:9" s="34" customFormat="1" x14ac:dyDescent="0.25">
      <c r="A986" s="6" t="s">
        <v>37</v>
      </c>
      <c r="B986" s="6" t="s">
        <v>4517</v>
      </c>
      <c r="C986" s="19" t="s">
        <v>4518</v>
      </c>
      <c r="D986" s="10" t="s">
        <v>1</v>
      </c>
      <c r="E986" s="26"/>
      <c r="F986" s="26"/>
      <c r="G986"/>
      <c r="H986"/>
      <c r="I986"/>
    </row>
    <row r="987" spans="1:9" s="34" customFormat="1" x14ac:dyDescent="0.25">
      <c r="A987" s="6" t="s">
        <v>37</v>
      </c>
      <c r="B987" s="6" t="s">
        <v>4519</v>
      </c>
      <c r="C987" s="19" t="s">
        <v>4520</v>
      </c>
      <c r="D987" s="10" t="s">
        <v>1</v>
      </c>
      <c r="E987" s="26"/>
      <c r="F987" s="26"/>
      <c r="G987"/>
      <c r="H987"/>
      <c r="I987"/>
    </row>
    <row r="988" spans="1:9" s="34" customFormat="1" x14ac:dyDescent="0.25">
      <c r="A988" s="6" t="s">
        <v>37</v>
      </c>
      <c r="B988" s="6" t="s">
        <v>4521</v>
      </c>
      <c r="C988" s="20" t="s">
        <v>4522</v>
      </c>
      <c r="D988" s="10" t="s">
        <v>1</v>
      </c>
      <c r="E988" s="26"/>
      <c r="F988" s="26"/>
      <c r="G988"/>
      <c r="H988"/>
      <c r="I988"/>
    </row>
    <row r="989" spans="1:9" s="34" customFormat="1" x14ac:dyDescent="0.25">
      <c r="A989" s="6" t="s">
        <v>37</v>
      </c>
      <c r="B989" s="6" t="s">
        <v>4523</v>
      </c>
      <c r="C989" s="20" t="s">
        <v>4524</v>
      </c>
      <c r="D989" s="10" t="s">
        <v>1</v>
      </c>
      <c r="E989" s="26"/>
      <c r="F989" s="26"/>
      <c r="G989"/>
      <c r="H989"/>
      <c r="I989"/>
    </row>
    <row r="990" spans="1:9" s="34" customFormat="1" x14ac:dyDescent="0.25">
      <c r="A990" s="6" t="s">
        <v>37</v>
      </c>
      <c r="B990" s="6" t="s">
        <v>4525</v>
      </c>
      <c r="C990" s="20" t="s">
        <v>4526</v>
      </c>
      <c r="D990" s="10" t="s">
        <v>1</v>
      </c>
      <c r="E990" s="26"/>
      <c r="F990" s="26"/>
      <c r="G990"/>
      <c r="H990"/>
      <c r="I990"/>
    </row>
    <row r="991" spans="1:9" s="34" customFormat="1" x14ac:dyDescent="0.25">
      <c r="A991" s="6" t="s">
        <v>37</v>
      </c>
      <c r="B991" s="6" t="s">
        <v>4527</v>
      </c>
      <c r="C991" s="19" t="s">
        <v>4528</v>
      </c>
      <c r="D991" s="10" t="s">
        <v>1</v>
      </c>
      <c r="E991" s="26"/>
      <c r="F991" s="26"/>
      <c r="G991"/>
      <c r="H991"/>
      <c r="I991"/>
    </row>
    <row r="992" spans="1:9" s="34" customFormat="1" x14ac:dyDescent="0.25">
      <c r="A992" s="6" t="s">
        <v>37</v>
      </c>
      <c r="B992" s="6" t="s">
        <v>4529</v>
      </c>
      <c r="C992" s="19" t="s">
        <v>4530</v>
      </c>
      <c r="D992" s="10" t="s">
        <v>1</v>
      </c>
      <c r="E992" s="26"/>
      <c r="F992" s="26"/>
      <c r="G992"/>
      <c r="H992"/>
      <c r="I992"/>
    </row>
    <row r="993" spans="1:9" s="34" customFormat="1" x14ac:dyDescent="0.25">
      <c r="A993" s="6" t="s">
        <v>37</v>
      </c>
      <c r="B993" s="6" t="s">
        <v>2347</v>
      </c>
      <c r="C993" s="11" t="s">
        <v>2240</v>
      </c>
      <c r="D993" s="10" t="s">
        <v>1</v>
      </c>
      <c r="E993" s="26"/>
      <c r="F993" s="26"/>
      <c r="G993"/>
      <c r="H993"/>
      <c r="I993"/>
    </row>
    <row r="994" spans="1:9" s="34" customFormat="1" x14ac:dyDescent="0.25">
      <c r="A994" s="6" t="s">
        <v>37</v>
      </c>
      <c r="B994" s="6" t="s">
        <v>4531</v>
      </c>
      <c r="C994" s="17" t="s">
        <v>4532</v>
      </c>
      <c r="D994" s="10" t="s">
        <v>1</v>
      </c>
      <c r="E994" s="26"/>
      <c r="F994" s="26"/>
      <c r="G994"/>
      <c r="H994"/>
      <c r="I994"/>
    </row>
    <row r="995" spans="1:9" s="34" customFormat="1" x14ac:dyDescent="0.25">
      <c r="A995" s="6" t="s">
        <v>37</v>
      </c>
      <c r="B995" s="6" t="s">
        <v>4533</v>
      </c>
      <c r="C995" s="17" t="s">
        <v>4534</v>
      </c>
      <c r="D995" s="10" t="s">
        <v>1</v>
      </c>
      <c r="E995" s="26"/>
      <c r="F995" s="26"/>
      <c r="G995"/>
      <c r="H995"/>
      <c r="I995"/>
    </row>
    <row r="996" spans="1:9" s="34" customFormat="1" x14ac:dyDescent="0.25">
      <c r="A996" s="6" t="s">
        <v>37</v>
      </c>
      <c r="B996" s="6" t="s">
        <v>4535</v>
      </c>
      <c r="C996" s="18" t="s">
        <v>4536</v>
      </c>
      <c r="D996" s="10" t="s">
        <v>1</v>
      </c>
      <c r="E996" s="26"/>
      <c r="F996" s="26"/>
      <c r="G996"/>
      <c r="H996"/>
      <c r="I996"/>
    </row>
    <row r="997" spans="1:9" s="34" customFormat="1" x14ac:dyDescent="0.25">
      <c r="A997" s="6" t="s">
        <v>37</v>
      </c>
      <c r="B997" s="6" t="s">
        <v>4537</v>
      </c>
      <c r="C997" s="18" t="s">
        <v>4538</v>
      </c>
      <c r="D997" s="10" t="s">
        <v>1</v>
      </c>
      <c r="E997" s="26"/>
      <c r="F997" s="26"/>
      <c r="G997"/>
      <c r="H997"/>
      <c r="I997"/>
    </row>
    <row r="998" spans="1:9" s="34" customFormat="1" x14ac:dyDescent="0.25">
      <c r="A998" s="6" t="s">
        <v>37</v>
      </c>
      <c r="B998" s="6" t="s">
        <v>4539</v>
      </c>
      <c r="C998" s="18" t="s">
        <v>4540</v>
      </c>
      <c r="D998" s="10" t="s">
        <v>1</v>
      </c>
      <c r="E998" s="26"/>
      <c r="F998" s="26"/>
      <c r="G998"/>
      <c r="H998"/>
      <c r="I998"/>
    </row>
    <row r="999" spans="1:9" s="34" customFormat="1" x14ac:dyDescent="0.25">
      <c r="A999" s="6" t="s">
        <v>37</v>
      </c>
      <c r="B999" s="6" t="s">
        <v>4541</v>
      </c>
      <c r="C999" s="18" t="s">
        <v>4542</v>
      </c>
      <c r="D999" s="10" t="s">
        <v>1</v>
      </c>
      <c r="E999" s="26"/>
      <c r="F999" s="26"/>
      <c r="G999"/>
      <c r="H999"/>
      <c r="I999"/>
    </row>
    <row r="1000" spans="1:9" s="34" customFormat="1" x14ac:dyDescent="0.25">
      <c r="A1000" s="6" t="s">
        <v>37</v>
      </c>
      <c r="B1000" s="6" t="s">
        <v>4543</v>
      </c>
      <c r="C1000" s="18" t="s">
        <v>4544</v>
      </c>
      <c r="D1000" s="10" t="s">
        <v>1</v>
      </c>
      <c r="E1000" s="26"/>
      <c r="F1000" s="26"/>
      <c r="G1000"/>
      <c r="H1000"/>
      <c r="I1000"/>
    </row>
    <row r="1001" spans="1:9" s="34" customFormat="1" x14ac:dyDescent="0.25">
      <c r="A1001" s="6" t="s">
        <v>37</v>
      </c>
      <c r="B1001" s="6" t="s">
        <v>4545</v>
      </c>
      <c r="C1001" s="18" t="s">
        <v>4546</v>
      </c>
      <c r="D1001" s="10" t="s">
        <v>1</v>
      </c>
      <c r="E1001" s="26"/>
      <c r="F1001" s="26"/>
      <c r="G1001"/>
      <c r="H1001"/>
      <c r="I1001"/>
    </row>
    <row r="1002" spans="1:9" s="34" customFormat="1" x14ac:dyDescent="0.25">
      <c r="A1002" s="6" t="s">
        <v>37</v>
      </c>
      <c r="B1002" s="6" t="s">
        <v>4547</v>
      </c>
      <c r="C1002" s="17" t="s">
        <v>4548</v>
      </c>
      <c r="D1002" s="10" t="s">
        <v>1</v>
      </c>
      <c r="E1002" s="26"/>
      <c r="F1002" s="26"/>
      <c r="G1002"/>
      <c r="H1002"/>
      <c r="I1002"/>
    </row>
    <row r="1003" spans="1:9" s="34" customFormat="1" x14ac:dyDescent="0.25">
      <c r="A1003" s="6" t="s">
        <v>37</v>
      </c>
      <c r="B1003" s="6" t="s">
        <v>4549</v>
      </c>
      <c r="C1003" s="18" t="s">
        <v>4550</v>
      </c>
      <c r="D1003" s="10" t="s">
        <v>1</v>
      </c>
      <c r="E1003" s="26"/>
      <c r="F1003" s="26"/>
      <c r="G1003"/>
      <c r="H1003"/>
      <c r="I1003"/>
    </row>
    <row r="1004" spans="1:9" s="34" customFormat="1" x14ac:dyDescent="0.25">
      <c r="A1004" s="6" t="s">
        <v>37</v>
      </c>
      <c r="B1004" s="6" t="s">
        <v>4551</v>
      </c>
      <c r="C1004" s="18" t="s">
        <v>4552</v>
      </c>
      <c r="D1004" s="10" t="s">
        <v>1</v>
      </c>
      <c r="E1004" s="26"/>
      <c r="F1004" s="26"/>
      <c r="G1004"/>
      <c r="H1004"/>
      <c r="I1004"/>
    </row>
    <row r="1005" spans="1:9" s="34" customFormat="1" x14ac:dyDescent="0.25">
      <c r="A1005" s="6" t="s">
        <v>37</v>
      </c>
      <c r="B1005" s="6" t="s">
        <v>4553</v>
      </c>
      <c r="C1005" s="18" t="s">
        <v>4554</v>
      </c>
      <c r="D1005" s="10" t="s">
        <v>1</v>
      </c>
      <c r="E1005" s="26"/>
      <c r="F1005" s="26"/>
      <c r="G1005"/>
      <c r="H1005"/>
      <c r="I1005"/>
    </row>
    <row r="1006" spans="1:9" s="34" customFormat="1" x14ac:dyDescent="0.25">
      <c r="A1006" s="6" t="s">
        <v>37</v>
      </c>
      <c r="B1006" s="6" t="s">
        <v>4555</v>
      </c>
      <c r="C1006" s="18" t="s">
        <v>4556</v>
      </c>
      <c r="D1006" s="10" t="s">
        <v>1</v>
      </c>
      <c r="E1006" s="26"/>
      <c r="F1006" s="26"/>
      <c r="G1006"/>
      <c r="H1006"/>
      <c r="I1006"/>
    </row>
    <row r="1007" spans="1:9" s="34" customFormat="1" x14ac:dyDescent="0.25">
      <c r="A1007" s="6" t="s">
        <v>37</v>
      </c>
      <c r="B1007" s="6" t="s">
        <v>4557</v>
      </c>
      <c r="C1007" s="18" t="s">
        <v>4558</v>
      </c>
      <c r="D1007" s="10" t="s">
        <v>1</v>
      </c>
      <c r="E1007" s="26"/>
      <c r="F1007" s="26"/>
      <c r="G1007"/>
      <c r="H1007"/>
      <c r="I1007"/>
    </row>
    <row r="1008" spans="1:9" s="34" customFormat="1" x14ac:dyDescent="0.25">
      <c r="A1008" s="6" t="s">
        <v>37</v>
      </c>
      <c r="B1008" s="6" t="s">
        <v>4559</v>
      </c>
      <c r="C1008" s="17" t="s">
        <v>4560</v>
      </c>
      <c r="D1008" s="10" t="s">
        <v>1</v>
      </c>
      <c r="E1008" s="26"/>
      <c r="F1008" s="26"/>
      <c r="G1008"/>
      <c r="H1008"/>
      <c r="I1008"/>
    </row>
    <row r="1009" spans="1:9" s="34" customFormat="1" x14ac:dyDescent="0.25">
      <c r="A1009" s="6" t="s">
        <v>37</v>
      </c>
      <c r="B1009" s="6" t="s">
        <v>4561</v>
      </c>
      <c r="C1009" s="18" t="s">
        <v>4562</v>
      </c>
      <c r="D1009" s="10" t="s">
        <v>1</v>
      </c>
      <c r="E1009" s="26"/>
      <c r="F1009" s="26"/>
      <c r="G1009"/>
      <c r="H1009"/>
      <c r="I1009"/>
    </row>
    <row r="1010" spans="1:9" s="34" customFormat="1" x14ac:dyDescent="0.25">
      <c r="A1010" s="6" t="s">
        <v>37</v>
      </c>
      <c r="B1010" s="6" t="s">
        <v>4563</v>
      </c>
      <c r="C1010" s="19" t="s">
        <v>4564</v>
      </c>
      <c r="D1010" s="10" t="s">
        <v>1</v>
      </c>
      <c r="E1010" s="26"/>
      <c r="F1010" s="26"/>
      <c r="G1010"/>
      <c r="H1010"/>
      <c r="I1010"/>
    </row>
    <row r="1011" spans="1:9" s="34" customFormat="1" x14ac:dyDescent="0.25">
      <c r="A1011" s="6" t="s">
        <v>37</v>
      </c>
      <c r="B1011" s="6" t="s">
        <v>3720</v>
      </c>
      <c r="C1011" s="20" t="s">
        <v>3721</v>
      </c>
      <c r="D1011" s="10" t="s">
        <v>1</v>
      </c>
      <c r="E1011" s="26"/>
      <c r="F1011" s="26"/>
      <c r="G1011"/>
      <c r="H1011"/>
      <c r="I1011"/>
    </row>
    <row r="1012" spans="1:9" s="34" customFormat="1" x14ac:dyDescent="0.25">
      <c r="A1012" s="6" t="s">
        <v>37</v>
      </c>
      <c r="B1012" s="6" t="s">
        <v>3722</v>
      </c>
      <c r="C1012" s="21" t="s">
        <v>3723</v>
      </c>
      <c r="D1012" s="10" t="s">
        <v>1</v>
      </c>
      <c r="E1012" s="26"/>
      <c r="F1012" s="26"/>
      <c r="G1012"/>
      <c r="H1012"/>
      <c r="I1012"/>
    </row>
    <row r="1013" spans="1:9" s="34" customFormat="1" x14ac:dyDescent="0.25">
      <c r="A1013" s="6" t="s">
        <v>37</v>
      </c>
      <c r="B1013" s="6" t="s">
        <v>3724</v>
      </c>
      <c r="C1013" s="33" t="s">
        <v>3725</v>
      </c>
      <c r="D1013" s="10" t="s">
        <v>1</v>
      </c>
      <c r="E1013" s="26"/>
      <c r="F1013" s="26"/>
      <c r="G1013"/>
      <c r="H1013"/>
      <c r="I1013"/>
    </row>
    <row r="1014" spans="1:9" s="34" customFormat="1" x14ac:dyDescent="0.25">
      <c r="A1014" s="6" t="s">
        <v>37</v>
      </c>
      <c r="B1014" s="6" t="s">
        <v>3726</v>
      </c>
      <c r="C1014" s="33" t="s">
        <v>3727</v>
      </c>
      <c r="D1014" s="10" t="s">
        <v>1</v>
      </c>
      <c r="E1014" s="26"/>
      <c r="F1014" s="26"/>
      <c r="G1014"/>
      <c r="H1014"/>
      <c r="I1014"/>
    </row>
    <row r="1015" spans="1:9" s="34" customFormat="1" x14ac:dyDescent="0.25">
      <c r="A1015" s="6" t="s">
        <v>37</v>
      </c>
      <c r="B1015" s="6" t="s">
        <v>3728</v>
      </c>
      <c r="C1015" s="33" t="s">
        <v>3729</v>
      </c>
      <c r="D1015" s="10" t="s">
        <v>1</v>
      </c>
      <c r="E1015" s="26"/>
      <c r="F1015" s="26"/>
      <c r="G1015"/>
      <c r="H1015"/>
      <c r="I1015"/>
    </row>
    <row r="1016" spans="1:9" s="34" customFormat="1" x14ac:dyDescent="0.25">
      <c r="A1016" s="6" t="s">
        <v>37</v>
      </c>
      <c r="B1016" s="6" t="s">
        <v>3730</v>
      </c>
      <c r="C1016" s="33" t="s">
        <v>3731</v>
      </c>
      <c r="D1016" s="10" t="s">
        <v>1</v>
      </c>
      <c r="E1016" s="26"/>
      <c r="F1016" s="26"/>
      <c r="G1016"/>
      <c r="H1016"/>
      <c r="I1016"/>
    </row>
    <row r="1017" spans="1:9" s="34" customFormat="1" x14ac:dyDescent="0.25">
      <c r="A1017" s="6" t="s">
        <v>37</v>
      </c>
      <c r="B1017" s="6" t="s">
        <v>3732</v>
      </c>
      <c r="C1017" s="33" t="s">
        <v>3733</v>
      </c>
      <c r="D1017" s="10" t="s">
        <v>1</v>
      </c>
      <c r="E1017" s="26"/>
      <c r="F1017" s="26"/>
      <c r="G1017"/>
      <c r="H1017"/>
      <c r="I1017"/>
    </row>
    <row r="1018" spans="1:9" s="34" customFormat="1" x14ac:dyDescent="0.25">
      <c r="A1018" s="6" t="s">
        <v>37</v>
      </c>
      <c r="B1018" s="6" t="s">
        <v>3734</v>
      </c>
      <c r="C1018" s="33" t="s">
        <v>3735</v>
      </c>
      <c r="D1018" s="10" t="s">
        <v>1</v>
      </c>
      <c r="E1018" s="26"/>
      <c r="F1018" s="26"/>
      <c r="G1018"/>
      <c r="H1018"/>
      <c r="I1018"/>
    </row>
    <row r="1019" spans="1:9" s="34" customFormat="1" x14ac:dyDescent="0.25">
      <c r="A1019" s="6" t="s">
        <v>37</v>
      </c>
      <c r="B1019" s="6" t="s">
        <v>3736</v>
      </c>
      <c r="C1019" s="33" t="s">
        <v>3737</v>
      </c>
      <c r="D1019" s="10" t="s">
        <v>1</v>
      </c>
      <c r="E1019" s="26"/>
      <c r="F1019" s="26"/>
      <c r="G1019"/>
      <c r="H1019"/>
      <c r="I1019"/>
    </row>
    <row r="1020" spans="1:9" s="34" customFormat="1" x14ac:dyDescent="0.25">
      <c r="A1020" s="6" t="s">
        <v>37</v>
      </c>
      <c r="B1020" s="6" t="s">
        <v>3738</v>
      </c>
      <c r="C1020" s="33" t="s">
        <v>3739</v>
      </c>
      <c r="D1020" s="10" t="s">
        <v>1</v>
      </c>
      <c r="E1020" s="26"/>
      <c r="F1020" s="26"/>
      <c r="G1020"/>
      <c r="H1020"/>
      <c r="I1020"/>
    </row>
    <row r="1021" spans="1:9" s="34" customFormat="1" x14ac:dyDescent="0.25">
      <c r="A1021" s="6" t="s">
        <v>37</v>
      </c>
      <c r="B1021" s="6" t="s">
        <v>3740</v>
      </c>
      <c r="C1021" s="33" t="s">
        <v>3741</v>
      </c>
      <c r="D1021" s="10" t="s">
        <v>1</v>
      </c>
      <c r="E1021" s="26"/>
      <c r="F1021" s="26"/>
      <c r="G1021"/>
      <c r="H1021"/>
      <c r="I1021"/>
    </row>
    <row r="1022" spans="1:9" s="34" customFormat="1" x14ac:dyDescent="0.25">
      <c r="A1022" s="6" t="s">
        <v>37</v>
      </c>
      <c r="B1022" s="6" t="s">
        <v>4565</v>
      </c>
      <c r="C1022" s="20" t="s">
        <v>4566</v>
      </c>
      <c r="D1022" s="10" t="s">
        <v>1</v>
      </c>
      <c r="E1022" s="26"/>
      <c r="F1022" s="26"/>
      <c r="G1022"/>
      <c r="H1022"/>
      <c r="I1022"/>
    </row>
    <row r="1023" spans="1:9" s="34" customFormat="1" x14ac:dyDescent="0.25">
      <c r="A1023" s="6" t="s">
        <v>37</v>
      </c>
      <c r="B1023" s="6" t="s">
        <v>4567</v>
      </c>
      <c r="C1023" s="21" t="s">
        <v>4568</v>
      </c>
      <c r="D1023" s="10" t="s">
        <v>1</v>
      </c>
      <c r="E1023" s="26"/>
      <c r="F1023" s="26"/>
      <c r="G1023"/>
      <c r="H1023"/>
      <c r="I1023"/>
    </row>
    <row r="1024" spans="1:9" s="34" customFormat="1" x14ac:dyDescent="0.25">
      <c r="A1024" s="6" t="s">
        <v>37</v>
      </c>
      <c r="B1024" s="6" t="s">
        <v>4569</v>
      </c>
      <c r="C1024" s="33" t="s">
        <v>4570</v>
      </c>
      <c r="D1024" s="10" t="s">
        <v>1</v>
      </c>
      <c r="E1024" s="26"/>
      <c r="F1024" s="26"/>
      <c r="G1024"/>
      <c r="H1024"/>
      <c r="I1024"/>
    </row>
    <row r="1025" spans="1:9" s="34" customFormat="1" x14ac:dyDescent="0.25">
      <c r="A1025" s="6" t="s">
        <v>37</v>
      </c>
      <c r="B1025" s="6" t="s">
        <v>4571</v>
      </c>
      <c r="C1025" s="33" t="s">
        <v>4572</v>
      </c>
      <c r="D1025" s="10" t="s">
        <v>1</v>
      </c>
      <c r="E1025" s="26"/>
      <c r="F1025" s="26"/>
      <c r="G1025"/>
      <c r="H1025"/>
      <c r="I1025"/>
    </row>
    <row r="1026" spans="1:9" s="34" customFormat="1" x14ac:dyDescent="0.25">
      <c r="A1026" s="6" t="s">
        <v>37</v>
      </c>
      <c r="B1026" s="6" t="s">
        <v>4573</v>
      </c>
      <c r="C1026" s="20" t="s">
        <v>4574</v>
      </c>
      <c r="D1026" s="10" t="s">
        <v>1</v>
      </c>
      <c r="E1026" s="26"/>
      <c r="F1026" s="26"/>
      <c r="G1026"/>
      <c r="H1026"/>
      <c r="I1026"/>
    </row>
    <row r="1027" spans="1:9" s="34" customFormat="1" x14ac:dyDescent="0.25">
      <c r="A1027" s="6" t="s">
        <v>37</v>
      </c>
      <c r="B1027" s="6" t="s">
        <v>4575</v>
      </c>
      <c r="C1027" s="21" t="s">
        <v>4576</v>
      </c>
      <c r="D1027" s="10" t="s">
        <v>1</v>
      </c>
      <c r="E1027" s="26"/>
      <c r="F1027" s="26"/>
      <c r="G1027"/>
      <c r="H1027"/>
      <c r="I1027"/>
    </row>
    <row r="1028" spans="1:9" s="34" customFormat="1" x14ac:dyDescent="0.25">
      <c r="A1028" s="6" t="s">
        <v>37</v>
      </c>
      <c r="B1028" s="6" t="s">
        <v>4577</v>
      </c>
      <c r="C1028" s="33" t="s">
        <v>4578</v>
      </c>
      <c r="D1028" s="10" t="s">
        <v>1</v>
      </c>
      <c r="E1028" s="26"/>
      <c r="F1028" s="26"/>
      <c r="G1028"/>
      <c r="H1028"/>
      <c r="I1028"/>
    </row>
    <row r="1029" spans="1:9" s="34" customFormat="1" x14ac:dyDescent="0.25">
      <c r="A1029" s="6" t="s">
        <v>37</v>
      </c>
      <c r="B1029" s="6" t="s">
        <v>4579</v>
      </c>
      <c r="C1029" s="33" t="s">
        <v>4580</v>
      </c>
      <c r="D1029" s="10" t="s">
        <v>1</v>
      </c>
      <c r="E1029" s="26"/>
      <c r="F1029" s="26"/>
      <c r="G1029"/>
      <c r="H1029"/>
      <c r="I1029"/>
    </row>
    <row r="1030" spans="1:9" s="34" customFormat="1" x14ac:dyDescent="0.25">
      <c r="A1030" s="6" t="s">
        <v>37</v>
      </c>
      <c r="B1030" s="6" t="s">
        <v>4581</v>
      </c>
      <c r="C1030" s="20" t="s">
        <v>4582</v>
      </c>
      <c r="D1030" s="10" t="s">
        <v>1</v>
      </c>
      <c r="E1030" s="26"/>
      <c r="F1030" s="26"/>
      <c r="G1030"/>
      <c r="H1030"/>
      <c r="I1030"/>
    </row>
    <row r="1031" spans="1:9" s="34" customFormat="1" x14ac:dyDescent="0.25">
      <c r="A1031" s="6" t="s">
        <v>37</v>
      </c>
      <c r="B1031" s="6" t="s">
        <v>4583</v>
      </c>
      <c r="C1031" s="21" t="s">
        <v>4584</v>
      </c>
      <c r="D1031" s="10" t="s">
        <v>1</v>
      </c>
      <c r="E1031" s="26"/>
      <c r="F1031" s="26"/>
      <c r="G1031"/>
      <c r="H1031"/>
      <c r="I1031"/>
    </row>
    <row r="1032" spans="1:9" s="34" customFormat="1" x14ac:dyDescent="0.25">
      <c r="A1032" s="6" t="s">
        <v>37</v>
      </c>
      <c r="B1032" s="6" t="s">
        <v>4585</v>
      </c>
      <c r="C1032" s="33" t="s">
        <v>4586</v>
      </c>
      <c r="D1032" s="10" t="s">
        <v>1</v>
      </c>
      <c r="E1032" s="26"/>
      <c r="F1032" s="26"/>
      <c r="G1032"/>
      <c r="H1032"/>
      <c r="I1032"/>
    </row>
    <row r="1033" spans="1:9" s="34" customFormat="1" x14ac:dyDescent="0.25">
      <c r="A1033" s="6" t="s">
        <v>37</v>
      </c>
      <c r="B1033" s="6" t="s">
        <v>4587</v>
      </c>
      <c r="C1033" s="33" t="s">
        <v>4588</v>
      </c>
      <c r="D1033" s="10" t="s">
        <v>1</v>
      </c>
      <c r="E1033" s="26"/>
      <c r="F1033" s="26"/>
      <c r="G1033"/>
      <c r="H1033"/>
      <c r="I1033"/>
    </row>
    <row r="1034" spans="1:9" s="34" customFormat="1" x14ac:dyDescent="0.25">
      <c r="A1034" s="6" t="s">
        <v>37</v>
      </c>
      <c r="B1034" s="6" t="s">
        <v>4589</v>
      </c>
      <c r="C1034" s="59" t="s">
        <v>4590</v>
      </c>
      <c r="D1034" s="10" t="s">
        <v>1</v>
      </c>
      <c r="E1034" s="26"/>
      <c r="F1034" s="26"/>
      <c r="G1034"/>
      <c r="H1034"/>
      <c r="I1034"/>
    </row>
    <row r="1035" spans="1:9" s="34" customFormat="1" x14ac:dyDescent="0.25">
      <c r="A1035" s="6" t="s">
        <v>37</v>
      </c>
      <c r="B1035" s="6" t="s">
        <v>4591</v>
      </c>
      <c r="C1035" s="59" t="s">
        <v>4592</v>
      </c>
      <c r="D1035" s="10" t="s">
        <v>1</v>
      </c>
      <c r="E1035" s="26"/>
      <c r="F1035" s="26"/>
      <c r="G1035"/>
      <c r="H1035"/>
      <c r="I1035"/>
    </row>
    <row r="1036" spans="1:9" s="34" customFormat="1" x14ac:dyDescent="0.25">
      <c r="A1036" s="6" t="s">
        <v>37</v>
      </c>
      <c r="B1036" s="6" t="s">
        <v>3269</v>
      </c>
      <c r="C1036" s="20" t="s">
        <v>3270</v>
      </c>
      <c r="D1036" s="10" t="s">
        <v>1</v>
      </c>
      <c r="E1036" s="26"/>
      <c r="F1036" s="26"/>
      <c r="G1036"/>
      <c r="H1036"/>
      <c r="I1036"/>
    </row>
    <row r="1037" spans="1:9" s="34" customFormat="1" x14ac:dyDescent="0.25">
      <c r="A1037" s="6" t="s">
        <v>37</v>
      </c>
      <c r="B1037" s="6" t="s">
        <v>3271</v>
      </c>
      <c r="C1037" s="21" t="s">
        <v>3272</v>
      </c>
      <c r="D1037" s="10" t="s">
        <v>1</v>
      </c>
      <c r="E1037" s="26"/>
      <c r="F1037" s="26"/>
      <c r="G1037"/>
      <c r="H1037"/>
      <c r="I1037"/>
    </row>
    <row r="1038" spans="1:9" s="34" customFormat="1" x14ac:dyDescent="0.25">
      <c r="A1038" s="6" t="s">
        <v>37</v>
      </c>
      <c r="B1038" s="6" t="s">
        <v>3273</v>
      </c>
      <c r="C1038" s="33" t="s">
        <v>3274</v>
      </c>
      <c r="D1038" s="10" t="s">
        <v>1</v>
      </c>
      <c r="E1038" s="26"/>
      <c r="F1038" s="26"/>
      <c r="G1038"/>
      <c r="H1038"/>
      <c r="I1038"/>
    </row>
    <row r="1039" spans="1:9" s="34" customFormat="1" x14ac:dyDescent="0.25">
      <c r="A1039" s="6" t="s">
        <v>37</v>
      </c>
      <c r="B1039" s="6" t="s">
        <v>3275</v>
      </c>
      <c r="C1039" s="33" t="s">
        <v>3276</v>
      </c>
      <c r="D1039" s="10" t="s">
        <v>1</v>
      </c>
      <c r="E1039" s="26"/>
      <c r="F1039" s="26"/>
      <c r="G1039"/>
      <c r="H1039"/>
      <c r="I1039"/>
    </row>
    <row r="1040" spans="1:9" s="34" customFormat="1" x14ac:dyDescent="0.25">
      <c r="A1040" s="6" t="s">
        <v>37</v>
      </c>
      <c r="B1040" s="6" t="s">
        <v>4593</v>
      </c>
      <c r="C1040" s="19" t="s">
        <v>4594</v>
      </c>
      <c r="D1040" s="10" t="s">
        <v>1</v>
      </c>
      <c r="E1040" s="26"/>
      <c r="F1040" s="26"/>
      <c r="G1040"/>
      <c r="H1040"/>
      <c r="I1040"/>
    </row>
    <row r="1041" spans="1:9" s="34" customFormat="1" x14ac:dyDescent="0.25">
      <c r="A1041" s="6" t="s">
        <v>37</v>
      </c>
      <c r="B1041" s="6" t="s">
        <v>1035</v>
      </c>
      <c r="C1041" s="20" t="s">
        <v>4595</v>
      </c>
      <c r="D1041" s="10" t="s">
        <v>1</v>
      </c>
      <c r="E1041" s="26"/>
      <c r="F1041" s="26"/>
      <c r="G1041"/>
      <c r="H1041"/>
      <c r="I1041"/>
    </row>
    <row r="1042" spans="1:9" s="34" customFormat="1" x14ac:dyDescent="0.25">
      <c r="A1042" s="6" t="s">
        <v>37</v>
      </c>
      <c r="B1042" s="6" t="s">
        <v>4596</v>
      </c>
      <c r="C1042" s="20" t="s">
        <v>4597</v>
      </c>
      <c r="D1042" s="10" t="s">
        <v>1</v>
      </c>
      <c r="E1042" s="26"/>
      <c r="F1042" s="26"/>
      <c r="G1042"/>
      <c r="H1042"/>
      <c r="I1042"/>
    </row>
    <row r="1043" spans="1:9" s="34" customFormat="1" x14ac:dyDescent="0.25">
      <c r="A1043" s="6" t="s">
        <v>37</v>
      </c>
      <c r="B1043" s="6" t="s">
        <v>4598</v>
      </c>
      <c r="C1043" s="21" t="s">
        <v>4599</v>
      </c>
      <c r="D1043" s="10" t="s">
        <v>1</v>
      </c>
      <c r="E1043" s="26"/>
      <c r="F1043" s="26"/>
      <c r="G1043"/>
      <c r="H1043"/>
      <c r="I1043"/>
    </row>
    <row r="1044" spans="1:9" s="34" customFormat="1" x14ac:dyDescent="0.25">
      <c r="A1044" s="6" t="s">
        <v>37</v>
      </c>
      <c r="B1044" s="6" t="s">
        <v>4600</v>
      </c>
      <c r="C1044" s="21" t="s">
        <v>4601</v>
      </c>
      <c r="D1044" s="10" t="s">
        <v>1</v>
      </c>
      <c r="E1044" s="26"/>
      <c r="F1044" s="26"/>
      <c r="G1044"/>
      <c r="H1044"/>
      <c r="I1044"/>
    </row>
    <row r="1045" spans="1:9" s="34" customFormat="1" x14ac:dyDescent="0.25">
      <c r="A1045" s="6" t="s">
        <v>37</v>
      </c>
      <c r="B1045" s="6" t="s">
        <v>4602</v>
      </c>
      <c r="C1045" s="21" t="s">
        <v>4603</v>
      </c>
      <c r="D1045" s="10" t="s">
        <v>1</v>
      </c>
      <c r="E1045" s="26"/>
      <c r="F1045" s="26"/>
      <c r="G1045"/>
      <c r="H1045"/>
      <c r="I1045"/>
    </row>
    <row r="1046" spans="1:9" s="34" customFormat="1" x14ac:dyDescent="0.25">
      <c r="A1046" s="6" t="s">
        <v>37</v>
      </c>
      <c r="B1046" s="6" t="s">
        <v>4604</v>
      </c>
      <c r="C1046" s="21" t="s">
        <v>4605</v>
      </c>
      <c r="D1046" s="10" t="s">
        <v>1</v>
      </c>
      <c r="E1046" s="26"/>
      <c r="F1046" s="26"/>
      <c r="G1046"/>
      <c r="H1046"/>
      <c r="I1046"/>
    </row>
    <row r="1047" spans="1:9" s="34" customFormat="1" x14ac:dyDescent="0.25">
      <c r="A1047" s="6" t="s">
        <v>37</v>
      </c>
      <c r="B1047" s="6" t="s">
        <v>4606</v>
      </c>
      <c r="C1047" s="21" t="s">
        <v>4607</v>
      </c>
      <c r="D1047" s="10" t="s">
        <v>1</v>
      </c>
      <c r="E1047" s="26"/>
      <c r="F1047" s="26"/>
      <c r="G1047"/>
      <c r="H1047"/>
      <c r="I1047"/>
    </row>
    <row r="1048" spans="1:9" s="34" customFormat="1" x14ac:dyDescent="0.25">
      <c r="A1048" s="6" t="s">
        <v>37</v>
      </c>
      <c r="B1048" s="6" t="s">
        <v>4608</v>
      </c>
      <c r="C1048" s="21" t="s">
        <v>4609</v>
      </c>
      <c r="D1048" s="10" t="s">
        <v>1</v>
      </c>
      <c r="E1048" s="26"/>
      <c r="F1048" s="26"/>
      <c r="G1048"/>
      <c r="H1048"/>
      <c r="I1048"/>
    </row>
    <row r="1049" spans="1:9" s="34" customFormat="1" x14ac:dyDescent="0.25">
      <c r="A1049" s="6" t="s">
        <v>37</v>
      </c>
      <c r="B1049" s="6" t="s">
        <v>4610</v>
      </c>
      <c r="C1049" s="21" t="s">
        <v>4611</v>
      </c>
      <c r="D1049" s="10" t="s">
        <v>1</v>
      </c>
      <c r="E1049" s="26"/>
      <c r="F1049" s="26"/>
      <c r="G1049"/>
      <c r="H1049"/>
      <c r="I1049"/>
    </row>
    <row r="1050" spans="1:9" s="34" customFormat="1" x14ac:dyDescent="0.25">
      <c r="A1050" s="6" t="s">
        <v>37</v>
      </c>
      <c r="B1050" s="6" t="s">
        <v>4612</v>
      </c>
      <c r="C1050" s="33" t="s">
        <v>4613</v>
      </c>
      <c r="D1050" s="10" t="s">
        <v>1</v>
      </c>
      <c r="E1050" s="26"/>
      <c r="F1050" s="26"/>
      <c r="G1050"/>
      <c r="H1050"/>
      <c r="I1050"/>
    </row>
    <row r="1051" spans="1:9" s="34" customFormat="1" x14ac:dyDescent="0.25">
      <c r="A1051" s="6" t="s">
        <v>37</v>
      </c>
      <c r="B1051" s="6" t="s">
        <v>4614</v>
      </c>
      <c r="C1051" s="33" t="s">
        <v>4615</v>
      </c>
      <c r="D1051" s="10" t="s">
        <v>1</v>
      </c>
      <c r="E1051" s="26"/>
      <c r="F1051" s="26"/>
      <c r="G1051"/>
      <c r="H1051"/>
      <c r="I1051"/>
    </row>
    <row r="1052" spans="1:9" s="34" customFormat="1" x14ac:dyDescent="0.25">
      <c r="A1052" s="6" t="s">
        <v>37</v>
      </c>
      <c r="B1052" s="6" t="s">
        <v>4616</v>
      </c>
      <c r="C1052" s="33" t="s">
        <v>4617</v>
      </c>
      <c r="D1052" s="10" t="s">
        <v>1</v>
      </c>
      <c r="E1052" s="26"/>
      <c r="F1052" s="26"/>
      <c r="G1052"/>
      <c r="H1052"/>
      <c r="I1052"/>
    </row>
    <row r="1053" spans="1:9" s="34" customFormat="1" x14ac:dyDescent="0.25">
      <c r="A1053" s="6" t="s">
        <v>37</v>
      </c>
      <c r="B1053" s="6" t="s">
        <v>4618</v>
      </c>
      <c r="C1053" s="21" t="s">
        <v>4619</v>
      </c>
      <c r="D1053" s="10" t="s">
        <v>1</v>
      </c>
      <c r="E1053" s="26"/>
      <c r="F1053" s="26"/>
      <c r="G1053"/>
      <c r="H1053"/>
      <c r="I1053"/>
    </row>
    <row r="1054" spans="1:9" s="34" customFormat="1" x14ac:dyDescent="0.25">
      <c r="A1054" s="6" t="s">
        <v>37</v>
      </c>
      <c r="B1054" s="6" t="s">
        <v>1035</v>
      </c>
      <c r="C1054" s="20" t="s">
        <v>4620</v>
      </c>
      <c r="D1054" s="10" t="s">
        <v>1</v>
      </c>
      <c r="E1054" s="26"/>
      <c r="F1054" s="26"/>
      <c r="G1054"/>
      <c r="H1054"/>
      <c r="I1054"/>
    </row>
    <row r="1055" spans="1:9" s="34" customFormat="1" x14ac:dyDescent="0.25">
      <c r="A1055" s="6" t="s">
        <v>37</v>
      </c>
      <c r="B1055" s="6" t="s">
        <v>4621</v>
      </c>
      <c r="C1055" s="20" t="s">
        <v>4622</v>
      </c>
      <c r="D1055" s="10" t="s">
        <v>1</v>
      </c>
      <c r="E1055" s="26"/>
      <c r="F1055" s="26"/>
      <c r="G1055"/>
      <c r="H1055"/>
      <c r="I1055"/>
    </row>
    <row r="1056" spans="1:9" s="34" customFormat="1" x14ac:dyDescent="0.25">
      <c r="A1056" s="6" t="s">
        <v>37</v>
      </c>
      <c r="B1056" s="6" t="s">
        <v>4623</v>
      </c>
      <c r="C1056" s="20" t="s">
        <v>4624</v>
      </c>
      <c r="D1056" s="10" t="s">
        <v>1</v>
      </c>
      <c r="E1056" s="26"/>
      <c r="F1056" s="26"/>
      <c r="G1056"/>
      <c r="H1056"/>
      <c r="I1056"/>
    </row>
    <row r="1057" spans="1:9" s="34" customFormat="1" x14ac:dyDescent="0.25">
      <c r="A1057" s="6" t="s">
        <v>37</v>
      </c>
      <c r="B1057" s="6" t="s">
        <v>4625</v>
      </c>
      <c r="C1057" s="21" t="s">
        <v>4626</v>
      </c>
      <c r="D1057" s="10" t="s">
        <v>1</v>
      </c>
      <c r="E1057" s="26"/>
      <c r="F1057" s="26"/>
      <c r="G1057"/>
      <c r="H1057"/>
      <c r="I1057"/>
    </row>
    <row r="1058" spans="1:9" s="34" customFormat="1" x14ac:dyDescent="0.25">
      <c r="A1058" s="6" t="s">
        <v>37</v>
      </c>
      <c r="B1058" s="6" t="s">
        <v>4627</v>
      </c>
      <c r="C1058" s="21" t="s">
        <v>4628</v>
      </c>
      <c r="D1058" s="10" t="s">
        <v>1</v>
      </c>
      <c r="E1058" s="26"/>
      <c r="F1058" s="26"/>
      <c r="G1058"/>
      <c r="H1058"/>
      <c r="I1058"/>
    </row>
    <row r="1059" spans="1:9" s="34" customFormat="1" x14ac:dyDescent="0.25">
      <c r="A1059" s="6" t="s">
        <v>37</v>
      </c>
      <c r="B1059" s="6" t="s">
        <v>4629</v>
      </c>
      <c r="C1059" s="21" t="s">
        <v>4630</v>
      </c>
      <c r="D1059" s="10" t="s">
        <v>1</v>
      </c>
      <c r="E1059" s="26"/>
      <c r="F1059" s="26"/>
      <c r="G1059"/>
      <c r="H1059"/>
      <c r="I1059"/>
    </row>
    <row r="1060" spans="1:9" s="34" customFormat="1" x14ac:dyDescent="0.25">
      <c r="A1060" s="6" t="s">
        <v>37</v>
      </c>
      <c r="B1060" s="6" t="s">
        <v>4631</v>
      </c>
      <c r="C1060" s="21" t="s">
        <v>4632</v>
      </c>
      <c r="D1060" s="10" t="s">
        <v>1</v>
      </c>
      <c r="E1060" s="26"/>
      <c r="F1060" s="26"/>
      <c r="G1060"/>
      <c r="H1060"/>
      <c r="I1060"/>
    </row>
    <row r="1061" spans="1:9" s="34" customFormat="1" x14ac:dyDescent="0.25">
      <c r="A1061" s="6" t="s">
        <v>37</v>
      </c>
      <c r="B1061" s="6" t="s">
        <v>4633</v>
      </c>
      <c r="C1061" s="21" t="s">
        <v>4634</v>
      </c>
      <c r="D1061" s="10" t="s">
        <v>1</v>
      </c>
      <c r="E1061" s="26"/>
      <c r="F1061" s="26"/>
      <c r="G1061"/>
      <c r="H1061"/>
      <c r="I1061"/>
    </row>
    <row r="1062" spans="1:9" s="34" customFormat="1" x14ac:dyDescent="0.25">
      <c r="A1062" s="6" t="s">
        <v>37</v>
      </c>
      <c r="B1062" s="6" t="s">
        <v>4635</v>
      </c>
      <c r="C1062" s="21" t="s">
        <v>4636</v>
      </c>
      <c r="D1062" s="10" t="s">
        <v>1</v>
      </c>
      <c r="E1062" s="26"/>
      <c r="F1062" s="26"/>
      <c r="G1062"/>
      <c r="H1062"/>
      <c r="I1062"/>
    </row>
    <row r="1063" spans="1:9" s="34" customFormat="1" x14ac:dyDescent="0.25">
      <c r="A1063" s="6" t="s">
        <v>37</v>
      </c>
      <c r="B1063" s="6" t="s">
        <v>4637</v>
      </c>
      <c r="C1063" s="33" t="s">
        <v>4638</v>
      </c>
      <c r="D1063" s="10" t="s">
        <v>1</v>
      </c>
      <c r="E1063" s="26"/>
      <c r="F1063" s="26"/>
      <c r="G1063"/>
      <c r="H1063"/>
      <c r="I1063"/>
    </row>
    <row r="1064" spans="1:9" s="34" customFormat="1" x14ac:dyDescent="0.25">
      <c r="A1064" s="6" t="s">
        <v>37</v>
      </c>
      <c r="B1064" s="6" t="s">
        <v>4639</v>
      </c>
      <c r="C1064" s="33" t="s">
        <v>4640</v>
      </c>
      <c r="D1064" s="10" t="s">
        <v>1</v>
      </c>
      <c r="E1064" s="26"/>
      <c r="F1064" s="26"/>
      <c r="G1064"/>
      <c r="H1064"/>
      <c r="I1064"/>
    </row>
    <row r="1065" spans="1:9" s="34" customFormat="1" x14ac:dyDescent="0.25">
      <c r="A1065" s="6" t="s">
        <v>37</v>
      </c>
      <c r="B1065" s="6" t="s">
        <v>4641</v>
      </c>
      <c r="C1065" s="33" t="s">
        <v>4642</v>
      </c>
      <c r="D1065" s="10" t="s">
        <v>1</v>
      </c>
      <c r="E1065" s="26"/>
      <c r="F1065" s="26"/>
      <c r="G1065"/>
      <c r="H1065"/>
      <c r="I1065"/>
    </row>
    <row r="1066" spans="1:9" s="34" customFormat="1" x14ac:dyDescent="0.25">
      <c r="A1066" s="6" t="s">
        <v>37</v>
      </c>
      <c r="B1066" s="6" t="s">
        <v>4643</v>
      </c>
      <c r="C1066" s="21" t="s">
        <v>4644</v>
      </c>
      <c r="D1066" s="10" t="s">
        <v>1</v>
      </c>
      <c r="E1066" s="26"/>
      <c r="F1066" s="26"/>
      <c r="G1066"/>
      <c r="H1066"/>
      <c r="I1066"/>
    </row>
    <row r="1067" spans="1:9" s="34" customFormat="1" x14ac:dyDescent="0.25">
      <c r="A1067" s="6" t="s">
        <v>37</v>
      </c>
      <c r="B1067" s="6" t="s">
        <v>4621</v>
      </c>
      <c r="C1067" s="20" t="s">
        <v>4645</v>
      </c>
      <c r="D1067" s="10" t="s">
        <v>1</v>
      </c>
      <c r="E1067" s="26"/>
      <c r="F1067" s="26"/>
      <c r="G1067"/>
      <c r="H1067"/>
      <c r="I1067"/>
    </row>
    <row r="1068" spans="1:9" s="34" customFormat="1" x14ac:dyDescent="0.25">
      <c r="A1068" s="6" t="s">
        <v>37</v>
      </c>
      <c r="B1068" s="6" t="s">
        <v>4646</v>
      </c>
      <c r="C1068" s="20" t="s">
        <v>4647</v>
      </c>
      <c r="D1068" s="10" t="s">
        <v>1</v>
      </c>
      <c r="E1068" s="26"/>
      <c r="F1068" s="26"/>
      <c r="G1068"/>
      <c r="H1068"/>
      <c r="I1068"/>
    </row>
    <row r="1069" spans="1:9" s="34" customFormat="1" x14ac:dyDescent="0.25">
      <c r="A1069" s="6" t="s">
        <v>37</v>
      </c>
      <c r="B1069" s="6" t="s">
        <v>4648</v>
      </c>
      <c r="C1069" s="20" t="s">
        <v>4649</v>
      </c>
      <c r="D1069" s="10" t="s">
        <v>1</v>
      </c>
      <c r="E1069" s="26"/>
      <c r="F1069" s="26"/>
      <c r="G1069"/>
      <c r="H1069"/>
      <c r="I1069"/>
    </row>
    <row r="1070" spans="1:9" s="34" customFormat="1" x14ac:dyDescent="0.25">
      <c r="A1070" s="6" t="s">
        <v>37</v>
      </c>
      <c r="B1070" s="6" t="s">
        <v>4650</v>
      </c>
      <c r="C1070" s="20" t="s">
        <v>4651</v>
      </c>
      <c r="D1070" s="10" t="s">
        <v>1</v>
      </c>
      <c r="E1070" s="26"/>
      <c r="F1070" s="26"/>
      <c r="G1070"/>
      <c r="H1070"/>
      <c r="I1070"/>
    </row>
    <row r="1071" spans="1:9" s="34" customFormat="1" x14ac:dyDescent="0.25">
      <c r="A1071" s="6" t="s">
        <v>37</v>
      </c>
      <c r="B1071" s="6" t="s">
        <v>4652</v>
      </c>
      <c r="C1071" s="17" t="s">
        <v>4653</v>
      </c>
      <c r="D1071" s="10" t="s">
        <v>1</v>
      </c>
      <c r="E1071" s="26"/>
      <c r="F1071" s="26"/>
      <c r="G1071"/>
      <c r="H1071"/>
      <c r="I1071"/>
    </row>
    <row r="1072" spans="1:9" s="34" customFormat="1" x14ac:dyDescent="0.25">
      <c r="A1072" s="6" t="s">
        <v>37</v>
      </c>
      <c r="B1072" s="6" t="s">
        <v>4654</v>
      </c>
      <c r="C1072" s="17" t="s">
        <v>4655</v>
      </c>
      <c r="D1072" s="10" t="s">
        <v>1</v>
      </c>
      <c r="E1072" s="26"/>
      <c r="F1072" s="26"/>
      <c r="G1072"/>
      <c r="H1072"/>
      <c r="I1072"/>
    </row>
    <row r="1073" spans="1:9" s="34" customFormat="1" x14ac:dyDescent="0.25">
      <c r="A1073" s="6" t="s">
        <v>37</v>
      </c>
      <c r="B1073" s="6" t="s">
        <v>4656</v>
      </c>
      <c r="C1073" s="17" t="s">
        <v>4657</v>
      </c>
      <c r="D1073" s="10" t="s">
        <v>1</v>
      </c>
      <c r="E1073" s="26"/>
      <c r="F1073" s="26"/>
      <c r="G1073"/>
      <c r="H1073"/>
      <c r="I1073"/>
    </row>
    <row r="1074" spans="1:9" s="34" customFormat="1" x14ac:dyDescent="0.25">
      <c r="A1074" s="6" t="s">
        <v>37</v>
      </c>
      <c r="B1074" s="6" t="s">
        <v>4658</v>
      </c>
      <c r="C1074" s="17" t="s">
        <v>4659</v>
      </c>
      <c r="D1074" s="10" t="s">
        <v>1</v>
      </c>
      <c r="E1074" s="26"/>
      <c r="F1074" s="26"/>
      <c r="G1074"/>
      <c r="H1074"/>
      <c r="I1074"/>
    </row>
    <row r="1075" spans="1:9" s="34" customFormat="1" x14ac:dyDescent="0.25">
      <c r="A1075" s="6" t="s">
        <v>37</v>
      </c>
      <c r="B1075" s="6" t="s">
        <v>4660</v>
      </c>
      <c r="C1075" s="17" t="s">
        <v>4661</v>
      </c>
      <c r="D1075" s="10" t="s">
        <v>1</v>
      </c>
      <c r="E1075" s="26"/>
      <c r="F1075" s="26"/>
      <c r="G1075"/>
      <c r="H1075"/>
      <c r="I1075"/>
    </row>
    <row r="1076" spans="1:9" s="34" customFormat="1" x14ac:dyDescent="0.25">
      <c r="A1076" s="6" t="s">
        <v>37</v>
      </c>
      <c r="B1076" s="6" t="s">
        <v>4662</v>
      </c>
      <c r="C1076" s="17" t="s">
        <v>4663</v>
      </c>
      <c r="D1076" s="10" t="s">
        <v>1</v>
      </c>
      <c r="E1076" s="26"/>
      <c r="F1076" s="26"/>
      <c r="G1076"/>
      <c r="H1076"/>
      <c r="I1076"/>
    </row>
    <row r="1077" spans="1:9" s="34" customFormat="1" x14ac:dyDescent="0.25">
      <c r="A1077" s="6" t="s">
        <v>37</v>
      </c>
      <c r="B1077" s="6" t="s">
        <v>4664</v>
      </c>
      <c r="C1077" s="18" t="s">
        <v>4665</v>
      </c>
      <c r="D1077" s="10" t="s">
        <v>1</v>
      </c>
      <c r="E1077" s="26"/>
      <c r="F1077" s="26"/>
      <c r="G1077"/>
      <c r="H1077"/>
      <c r="I1077"/>
    </row>
    <row r="1078" spans="1:9" s="34" customFormat="1" x14ac:dyDescent="0.25">
      <c r="A1078" s="6" t="s">
        <v>37</v>
      </c>
      <c r="B1078" s="6" t="s">
        <v>4666</v>
      </c>
      <c r="C1078" s="19" t="s">
        <v>4667</v>
      </c>
      <c r="D1078" s="10" t="s">
        <v>1</v>
      </c>
      <c r="E1078" s="26"/>
      <c r="F1078" s="26"/>
      <c r="G1078"/>
      <c r="H1078"/>
      <c r="I1078"/>
    </row>
    <row r="1079" spans="1:9" s="34" customFormat="1" x14ac:dyDescent="0.25">
      <c r="A1079" s="6" t="s">
        <v>37</v>
      </c>
      <c r="B1079" s="6" t="s">
        <v>3885</v>
      </c>
      <c r="C1079" s="20" t="s">
        <v>3886</v>
      </c>
      <c r="D1079" s="10" t="s">
        <v>1</v>
      </c>
      <c r="E1079" s="26"/>
      <c r="F1079" s="26"/>
      <c r="G1079"/>
      <c r="H1079"/>
      <c r="I1079"/>
    </row>
    <row r="1080" spans="1:9" s="34" customFormat="1" x14ac:dyDescent="0.25">
      <c r="A1080" s="6" t="s">
        <v>37</v>
      </c>
      <c r="B1080" s="6" t="s">
        <v>3887</v>
      </c>
      <c r="C1080" s="21" t="s">
        <v>3888</v>
      </c>
      <c r="D1080" s="10" t="s">
        <v>1</v>
      </c>
      <c r="E1080" s="26"/>
      <c r="F1080" s="26"/>
      <c r="G1080"/>
      <c r="H1080"/>
      <c r="I1080"/>
    </row>
    <row r="1081" spans="1:9" s="34" customFormat="1" x14ac:dyDescent="0.25">
      <c r="A1081" s="6" t="s">
        <v>37</v>
      </c>
      <c r="B1081" s="6" t="s">
        <v>3889</v>
      </c>
      <c r="C1081" s="33" t="s">
        <v>3890</v>
      </c>
      <c r="D1081" s="10" t="s">
        <v>1</v>
      </c>
      <c r="E1081" s="26"/>
      <c r="F1081" s="26"/>
      <c r="G1081"/>
      <c r="H1081"/>
      <c r="I1081"/>
    </row>
    <row r="1082" spans="1:9" s="34" customFormat="1" x14ac:dyDescent="0.25">
      <c r="A1082" s="6" t="s">
        <v>37</v>
      </c>
      <c r="B1082" s="6" t="s">
        <v>3901</v>
      </c>
      <c r="C1082" s="20" t="s">
        <v>3902</v>
      </c>
      <c r="D1082" s="10" t="s">
        <v>1</v>
      </c>
      <c r="E1082" s="26"/>
      <c r="F1082" s="26"/>
      <c r="G1082"/>
      <c r="H1082"/>
      <c r="I1082"/>
    </row>
    <row r="1083" spans="1:9" s="34" customFormat="1" x14ac:dyDescent="0.25">
      <c r="A1083" s="6" t="s">
        <v>37</v>
      </c>
      <c r="B1083" s="6" t="s">
        <v>3903</v>
      </c>
      <c r="C1083" s="21" t="s">
        <v>3904</v>
      </c>
      <c r="D1083" s="10" t="s">
        <v>1</v>
      </c>
      <c r="E1083" s="26"/>
      <c r="F1083" s="26"/>
      <c r="G1083"/>
      <c r="H1083"/>
      <c r="I1083"/>
    </row>
    <row r="1084" spans="1:9" s="34" customFormat="1" x14ac:dyDescent="0.25">
      <c r="A1084" s="6" t="s">
        <v>37</v>
      </c>
      <c r="B1084" s="6" t="s">
        <v>3905</v>
      </c>
      <c r="C1084" s="33" t="s">
        <v>3906</v>
      </c>
      <c r="D1084" s="10" t="s">
        <v>1</v>
      </c>
      <c r="E1084" s="26"/>
      <c r="F1084" s="26"/>
      <c r="G1084"/>
      <c r="H1084"/>
      <c r="I1084"/>
    </row>
    <row r="1085" spans="1:9" s="34" customFormat="1" x14ac:dyDescent="0.25">
      <c r="A1085" s="6" t="s">
        <v>37</v>
      </c>
      <c r="B1085" s="6" t="s">
        <v>4668</v>
      </c>
      <c r="C1085" s="20" t="s">
        <v>4669</v>
      </c>
      <c r="D1085" s="10" t="s">
        <v>1</v>
      </c>
      <c r="E1085" s="26"/>
      <c r="F1085" s="26"/>
      <c r="G1085"/>
      <c r="H1085"/>
      <c r="I1085"/>
    </row>
    <row r="1086" spans="1:9" s="34" customFormat="1" x14ac:dyDescent="0.25">
      <c r="A1086" s="6" t="s">
        <v>37</v>
      </c>
      <c r="B1086" s="6" t="s">
        <v>4670</v>
      </c>
      <c r="C1086" s="21" t="s">
        <v>4671</v>
      </c>
      <c r="D1086" s="10" t="s">
        <v>1</v>
      </c>
      <c r="E1086" s="26"/>
      <c r="F1086" s="26"/>
      <c r="G1086"/>
      <c r="H1086"/>
      <c r="I1086"/>
    </row>
    <row r="1087" spans="1:9" s="34" customFormat="1" x14ac:dyDescent="0.25">
      <c r="A1087" s="6" t="s">
        <v>37</v>
      </c>
      <c r="B1087" s="6" t="s">
        <v>4672</v>
      </c>
      <c r="C1087" s="33" t="s">
        <v>4673</v>
      </c>
      <c r="D1087" s="10" t="s">
        <v>1</v>
      </c>
      <c r="E1087" s="26"/>
      <c r="F1087" s="26"/>
      <c r="G1087"/>
      <c r="H1087"/>
      <c r="I1087"/>
    </row>
    <row r="1088" spans="1:9" s="34" customFormat="1" x14ac:dyDescent="0.25">
      <c r="A1088" s="6" t="s">
        <v>37</v>
      </c>
      <c r="B1088" s="6" t="s">
        <v>3720</v>
      </c>
      <c r="C1088" s="20" t="s">
        <v>3721</v>
      </c>
      <c r="D1088" s="10" t="s">
        <v>1</v>
      </c>
      <c r="E1088" s="26"/>
      <c r="F1088" s="26"/>
      <c r="G1088"/>
      <c r="H1088"/>
      <c r="I1088"/>
    </row>
    <row r="1089" spans="1:9" s="34" customFormat="1" x14ac:dyDescent="0.25">
      <c r="A1089" s="6" t="s">
        <v>37</v>
      </c>
      <c r="B1089" s="6" t="s">
        <v>3722</v>
      </c>
      <c r="C1089" s="21" t="s">
        <v>3723</v>
      </c>
      <c r="D1089" s="10" t="s">
        <v>1</v>
      </c>
      <c r="E1089" s="26"/>
      <c r="F1089" s="26"/>
      <c r="G1089"/>
      <c r="H1089"/>
      <c r="I1089"/>
    </row>
    <row r="1090" spans="1:9" s="34" customFormat="1" x14ac:dyDescent="0.25">
      <c r="A1090" s="6" t="s">
        <v>37</v>
      </c>
      <c r="B1090" s="6" t="s">
        <v>3724</v>
      </c>
      <c r="C1090" s="33" t="s">
        <v>3725</v>
      </c>
      <c r="D1090" s="10" t="s">
        <v>1</v>
      </c>
      <c r="E1090" s="26"/>
      <c r="F1090" s="26"/>
      <c r="G1090"/>
      <c r="H1090"/>
      <c r="I1090"/>
    </row>
    <row r="1091" spans="1:9" s="34" customFormat="1" x14ac:dyDescent="0.25">
      <c r="A1091" s="6" t="s">
        <v>37</v>
      </c>
      <c r="B1091" s="6" t="s">
        <v>3726</v>
      </c>
      <c r="C1091" s="33" t="s">
        <v>3727</v>
      </c>
      <c r="D1091" s="10" t="s">
        <v>1</v>
      </c>
      <c r="E1091" s="26"/>
      <c r="F1091" s="26"/>
      <c r="G1091"/>
      <c r="H1091"/>
      <c r="I1091"/>
    </row>
    <row r="1092" spans="1:9" s="34" customFormat="1" x14ac:dyDescent="0.25">
      <c r="A1092" s="6" t="s">
        <v>37</v>
      </c>
      <c r="B1092" s="6" t="s">
        <v>3728</v>
      </c>
      <c r="C1092" s="33" t="s">
        <v>3729</v>
      </c>
      <c r="D1092" s="10" t="s">
        <v>1</v>
      </c>
      <c r="E1092" s="26"/>
      <c r="F1092" s="26"/>
      <c r="G1092"/>
      <c r="H1092"/>
      <c r="I1092"/>
    </row>
    <row r="1093" spans="1:9" s="34" customFormat="1" x14ac:dyDescent="0.25">
      <c r="A1093" s="6" t="s">
        <v>37</v>
      </c>
      <c r="B1093" s="6" t="s">
        <v>3730</v>
      </c>
      <c r="C1093" s="33" t="s">
        <v>3731</v>
      </c>
      <c r="D1093" s="10" t="s">
        <v>1</v>
      </c>
      <c r="E1093" s="26"/>
      <c r="F1093" s="26"/>
      <c r="G1093"/>
      <c r="H1093"/>
      <c r="I1093"/>
    </row>
    <row r="1094" spans="1:9" s="34" customFormat="1" x14ac:dyDescent="0.25">
      <c r="A1094" s="6" t="s">
        <v>37</v>
      </c>
      <c r="B1094" s="6" t="s">
        <v>3732</v>
      </c>
      <c r="C1094" s="33" t="s">
        <v>3733</v>
      </c>
      <c r="D1094" s="10" t="s">
        <v>1</v>
      </c>
      <c r="E1094" s="26"/>
      <c r="F1094" s="26"/>
      <c r="G1094"/>
      <c r="H1094"/>
      <c r="I1094"/>
    </row>
    <row r="1095" spans="1:9" s="34" customFormat="1" x14ac:dyDescent="0.25">
      <c r="A1095" s="6" t="s">
        <v>37</v>
      </c>
      <c r="B1095" s="6" t="s">
        <v>3734</v>
      </c>
      <c r="C1095" s="33" t="s">
        <v>3735</v>
      </c>
      <c r="D1095" s="10" t="s">
        <v>1</v>
      </c>
      <c r="E1095" s="26"/>
      <c r="F1095" s="26"/>
      <c r="G1095"/>
      <c r="H1095"/>
      <c r="I1095"/>
    </row>
    <row r="1096" spans="1:9" s="34" customFormat="1" x14ac:dyDescent="0.25">
      <c r="A1096" s="6" t="s">
        <v>37</v>
      </c>
      <c r="B1096" s="6" t="s">
        <v>3736</v>
      </c>
      <c r="C1096" s="33" t="s">
        <v>3737</v>
      </c>
      <c r="D1096" s="10" t="s">
        <v>1</v>
      </c>
      <c r="E1096" s="26"/>
      <c r="F1096" s="26"/>
      <c r="G1096"/>
      <c r="H1096"/>
      <c r="I1096"/>
    </row>
    <row r="1097" spans="1:9" s="34" customFormat="1" x14ac:dyDescent="0.25">
      <c r="A1097" s="6" t="s">
        <v>37</v>
      </c>
      <c r="B1097" s="6" t="s">
        <v>3738</v>
      </c>
      <c r="C1097" s="33" t="s">
        <v>3739</v>
      </c>
      <c r="D1097" s="10" t="s">
        <v>1</v>
      </c>
      <c r="E1097" s="26"/>
      <c r="F1097" s="26"/>
      <c r="G1097"/>
      <c r="H1097"/>
      <c r="I1097"/>
    </row>
    <row r="1098" spans="1:9" s="34" customFormat="1" x14ac:dyDescent="0.25">
      <c r="A1098" s="6" t="s">
        <v>37</v>
      </c>
      <c r="B1098" s="6" t="s">
        <v>3740</v>
      </c>
      <c r="C1098" s="33" t="s">
        <v>3741</v>
      </c>
      <c r="D1098" s="10" t="s">
        <v>1</v>
      </c>
      <c r="E1098" s="26"/>
      <c r="F1098" s="26"/>
      <c r="G1098"/>
      <c r="H1098"/>
      <c r="I1098"/>
    </row>
    <row r="1099" spans="1:9" s="34" customFormat="1" x14ac:dyDescent="0.25">
      <c r="A1099" s="6" t="s">
        <v>37</v>
      </c>
      <c r="B1099" s="6" t="s">
        <v>4565</v>
      </c>
      <c r="C1099" s="20" t="s">
        <v>4566</v>
      </c>
      <c r="D1099" s="10" t="s">
        <v>1</v>
      </c>
      <c r="E1099" s="26"/>
      <c r="F1099" s="26"/>
      <c r="G1099"/>
      <c r="H1099"/>
      <c r="I1099"/>
    </row>
    <row r="1100" spans="1:9" s="34" customFormat="1" x14ac:dyDescent="0.25">
      <c r="A1100" s="6" t="s">
        <v>37</v>
      </c>
      <c r="B1100" s="6" t="s">
        <v>4567</v>
      </c>
      <c r="C1100" s="21" t="s">
        <v>4568</v>
      </c>
      <c r="D1100" s="10" t="s">
        <v>1</v>
      </c>
      <c r="E1100" s="26"/>
      <c r="F1100" s="26"/>
      <c r="G1100"/>
      <c r="H1100"/>
      <c r="I1100"/>
    </row>
    <row r="1101" spans="1:9" s="34" customFormat="1" x14ac:dyDescent="0.25">
      <c r="A1101" s="6" t="s">
        <v>37</v>
      </c>
      <c r="B1101" s="6" t="s">
        <v>4569</v>
      </c>
      <c r="C1101" s="33" t="s">
        <v>4570</v>
      </c>
      <c r="D1101" s="10" t="s">
        <v>1</v>
      </c>
      <c r="E1101" s="26"/>
      <c r="F1101" s="26"/>
      <c r="G1101"/>
      <c r="H1101"/>
      <c r="I1101"/>
    </row>
    <row r="1102" spans="1:9" s="34" customFormat="1" x14ac:dyDescent="0.25">
      <c r="A1102" s="6" t="s">
        <v>37</v>
      </c>
      <c r="B1102" s="6" t="s">
        <v>4571</v>
      </c>
      <c r="C1102" s="33" t="s">
        <v>4572</v>
      </c>
      <c r="D1102" s="10" t="s">
        <v>1</v>
      </c>
      <c r="E1102" s="26"/>
      <c r="F1102" s="26"/>
      <c r="G1102"/>
      <c r="H1102"/>
      <c r="I1102"/>
    </row>
    <row r="1103" spans="1:9" s="34" customFormat="1" x14ac:dyDescent="0.25">
      <c r="A1103" s="6" t="s">
        <v>37</v>
      </c>
      <c r="B1103" s="6" t="s">
        <v>4573</v>
      </c>
      <c r="C1103" s="20" t="s">
        <v>4574</v>
      </c>
      <c r="D1103" s="10" t="s">
        <v>1</v>
      </c>
      <c r="E1103" s="26"/>
      <c r="F1103" s="26"/>
      <c r="G1103"/>
      <c r="H1103"/>
      <c r="I1103"/>
    </row>
    <row r="1104" spans="1:9" s="34" customFormat="1" x14ac:dyDescent="0.25">
      <c r="A1104" s="6" t="s">
        <v>37</v>
      </c>
      <c r="B1104" s="6" t="s">
        <v>4575</v>
      </c>
      <c r="C1104" s="21" t="s">
        <v>4576</v>
      </c>
      <c r="D1104" s="10" t="s">
        <v>1</v>
      </c>
      <c r="E1104" s="26"/>
      <c r="F1104" s="26"/>
      <c r="G1104"/>
      <c r="H1104"/>
      <c r="I1104"/>
    </row>
    <row r="1105" spans="1:9" s="34" customFormat="1" x14ac:dyDescent="0.25">
      <c r="A1105" s="6" t="s">
        <v>37</v>
      </c>
      <c r="B1105" s="6" t="s">
        <v>4577</v>
      </c>
      <c r="C1105" s="33" t="s">
        <v>4578</v>
      </c>
      <c r="D1105" s="10" t="s">
        <v>1</v>
      </c>
      <c r="E1105" s="26"/>
      <c r="F1105" s="26"/>
      <c r="G1105"/>
      <c r="H1105"/>
      <c r="I1105"/>
    </row>
    <row r="1106" spans="1:9" s="34" customFormat="1" x14ac:dyDescent="0.25">
      <c r="A1106" s="6" t="s">
        <v>37</v>
      </c>
      <c r="B1106" s="6" t="s">
        <v>4579</v>
      </c>
      <c r="C1106" s="33" t="s">
        <v>4580</v>
      </c>
      <c r="D1106" s="10" t="s">
        <v>1</v>
      </c>
      <c r="E1106" s="26"/>
      <c r="F1106" s="26"/>
      <c r="G1106"/>
      <c r="H1106"/>
      <c r="I1106"/>
    </row>
    <row r="1107" spans="1:9" s="34" customFormat="1" x14ac:dyDescent="0.25">
      <c r="A1107" s="6" t="s">
        <v>37</v>
      </c>
      <c r="B1107" s="6" t="s">
        <v>4581</v>
      </c>
      <c r="C1107" s="20" t="s">
        <v>4582</v>
      </c>
      <c r="D1107" s="10" t="s">
        <v>1</v>
      </c>
      <c r="E1107" s="26"/>
      <c r="F1107" s="26"/>
      <c r="G1107"/>
      <c r="H1107"/>
      <c r="I1107"/>
    </row>
    <row r="1108" spans="1:9" s="34" customFormat="1" x14ac:dyDescent="0.25">
      <c r="A1108" s="6" t="s">
        <v>37</v>
      </c>
      <c r="B1108" s="6" t="s">
        <v>4583</v>
      </c>
      <c r="C1108" s="21" t="s">
        <v>4584</v>
      </c>
      <c r="D1108" s="10" t="s">
        <v>1</v>
      </c>
      <c r="E1108" s="26"/>
      <c r="F1108" s="26"/>
      <c r="G1108"/>
      <c r="H1108"/>
      <c r="I1108"/>
    </row>
    <row r="1109" spans="1:9" s="34" customFormat="1" x14ac:dyDescent="0.25">
      <c r="A1109" s="6" t="s">
        <v>37</v>
      </c>
      <c r="B1109" s="6" t="s">
        <v>4585</v>
      </c>
      <c r="C1109" s="33" t="s">
        <v>4586</v>
      </c>
      <c r="D1109" s="10" t="s">
        <v>1</v>
      </c>
      <c r="E1109" s="26"/>
      <c r="F1109" s="26"/>
      <c r="G1109"/>
      <c r="H1109"/>
      <c r="I1109"/>
    </row>
    <row r="1110" spans="1:9" s="34" customFormat="1" x14ac:dyDescent="0.25">
      <c r="A1110" s="6" t="s">
        <v>37</v>
      </c>
      <c r="B1110" s="6" t="s">
        <v>4587</v>
      </c>
      <c r="C1110" s="33" t="s">
        <v>4588</v>
      </c>
      <c r="D1110" s="10" t="s">
        <v>1</v>
      </c>
      <c r="E1110" s="26"/>
      <c r="F1110" s="26"/>
      <c r="G1110"/>
      <c r="H1110"/>
      <c r="I1110"/>
    </row>
    <row r="1111" spans="1:9" s="34" customFormat="1" x14ac:dyDescent="0.25">
      <c r="A1111" s="6" t="s">
        <v>37</v>
      </c>
      <c r="B1111" s="6" t="s">
        <v>4589</v>
      </c>
      <c r="C1111" s="59" t="s">
        <v>4590</v>
      </c>
      <c r="D1111" s="10" t="s">
        <v>1</v>
      </c>
      <c r="E1111" s="26"/>
      <c r="F1111" s="26"/>
      <c r="G1111"/>
      <c r="H1111"/>
      <c r="I1111"/>
    </row>
    <row r="1112" spans="1:9" s="34" customFormat="1" x14ac:dyDescent="0.25">
      <c r="A1112" s="6" t="s">
        <v>37</v>
      </c>
      <c r="B1112" s="6" t="s">
        <v>4591</v>
      </c>
      <c r="C1112" s="59" t="s">
        <v>4592</v>
      </c>
      <c r="D1112" s="10" t="s">
        <v>1</v>
      </c>
      <c r="E1112" s="26"/>
      <c r="F1112" s="26"/>
      <c r="G1112"/>
      <c r="H1112"/>
      <c r="I1112"/>
    </row>
    <row r="1113" spans="1:9" s="34" customFormat="1" x14ac:dyDescent="0.25">
      <c r="A1113" s="6" t="s">
        <v>37</v>
      </c>
      <c r="B1113" s="6" t="s">
        <v>3269</v>
      </c>
      <c r="C1113" s="20" t="s">
        <v>3270</v>
      </c>
      <c r="D1113" s="10" t="s">
        <v>1</v>
      </c>
      <c r="E1113" s="26"/>
      <c r="F1113" s="26"/>
      <c r="G1113"/>
      <c r="H1113"/>
      <c r="I1113"/>
    </row>
    <row r="1114" spans="1:9" s="34" customFormat="1" x14ac:dyDescent="0.25">
      <c r="A1114" s="6" t="s">
        <v>37</v>
      </c>
      <c r="B1114" s="6" t="s">
        <v>3271</v>
      </c>
      <c r="C1114" s="21" t="s">
        <v>3272</v>
      </c>
      <c r="D1114" s="10" t="s">
        <v>1</v>
      </c>
      <c r="E1114" s="26"/>
      <c r="F1114" s="26"/>
      <c r="G1114"/>
      <c r="H1114"/>
      <c r="I1114"/>
    </row>
    <row r="1115" spans="1:9" s="34" customFormat="1" x14ac:dyDescent="0.25">
      <c r="A1115" s="6" t="s">
        <v>37</v>
      </c>
      <c r="B1115" s="6" t="s">
        <v>3273</v>
      </c>
      <c r="C1115" s="33" t="s">
        <v>3274</v>
      </c>
      <c r="D1115" s="10" t="s">
        <v>1</v>
      </c>
      <c r="E1115" s="26"/>
      <c r="F1115" s="26"/>
      <c r="G1115"/>
      <c r="H1115"/>
      <c r="I1115"/>
    </row>
    <row r="1116" spans="1:9" s="34" customFormat="1" x14ac:dyDescent="0.25">
      <c r="A1116" s="6" t="s">
        <v>37</v>
      </c>
      <c r="B1116" s="6" t="s">
        <v>3275</v>
      </c>
      <c r="C1116" s="33" t="s">
        <v>3276</v>
      </c>
      <c r="D1116" s="10" t="s">
        <v>1</v>
      </c>
      <c r="E1116" s="26"/>
      <c r="F1116" s="26"/>
      <c r="G1116"/>
      <c r="H1116"/>
      <c r="I1116"/>
    </row>
    <row r="1117" spans="1:9" s="34" customFormat="1" x14ac:dyDescent="0.25">
      <c r="A1117" s="6" t="s">
        <v>37</v>
      </c>
      <c r="B1117" s="6" t="s">
        <v>4674</v>
      </c>
      <c r="C1117" s="19" t="s">
        <v>4675</v>
      </c>
      <c r="D1117" s="10" t="s">
        <v>1</v>
      </c>
      <c r="E1117" s="26"/>
      <c r="F1117" s="26"/>
      <c r="G1117"/>
      <c r="H1117"/>
      <c r="I1117"/>
    </row>
    <row r="1118" spans="1:9" s="34" customFormat="1" x14ac:dyDescent="0.25">
      <c r="A1118" s="6" t="s">
        <v>37</v>
      </c>
      <c r="B1118" s="6" t="s">
        <v>1035</v>
      </c>
      <c r="C1118" s="20" t="s">
        <v>3829</v>
      </c>
      <c r="D1118" s="10" t="s">
        <v>1</v>
      </c>
      <c r="E1118" s="26"/>
      <c r="F1118" s="26"/>
      <c r="G1118"/>
      <c r="H1118"/>
      <c r="I1118"/>
    </row>
    <row r="1119" spans="1:9" s="34" customFormat="1" x14ac:dyDescent="0.25">
      <c r="A1119" s="6" t="s">
        <v>37</v>
      </c>
      <c r="B1119" s="6" t="s">
        <v>4621</v>
      </c>
      <c r="C1119" s="20" t="s">
        <v>4676</v>
      </c>
      <c r="D1119" s="10" t="s">
        <v>1</v>
      </c>
      <c r="E1119" s="26"/>
      <c r="F1119" s="26"/>
      <c r="G1119"/>
      <c r="H1119"/>
      <c r="I1119"/>
    </row>
    <row r="1120" spans="1:9" s="34" customFormat="1" x14ac:dyDescent="0.25">
      <c r="A1120" s="6" t="s">
        <v>37</v>
      </c>
      <c r="B1120" s="6" t="s">
        <v>4677</v>
      </c>
      <c r="C1120" s="17" t="s">
        <v>4678</v>
      </c>
      <c r="D1120" s="10" t="s">
        <v>1</v>
      </c>
      <c r="E1120" s="26"/>
      <c r="F1120" s="26"/>
      <c r="G1120"/>
      <c r="H1120"/>
      <c r="I1120"/>
    </row>
    <row r="1121" spans="1:9" s="34" customFormat="1" x14ac:dyDescent="0.25">
      <c r="A1121" s="6" t="s">
        <v>37</v>
      </c>
      <c r="B1121" s="6" t="s">
        <v>4679</v>
      </c>
      <c r="C1121" s="18" t="s">
        <v>4680</v>
      </c>
      <c r="D1121" s="10" t="s">
        <v>1</v>
      </c>
      <c r="E1121" s="26"/>
      <c r="F1121" s="26"/>
      <c r="G1121"/>
      <c r="H1121"/>
      <c r="I1121"/>
    </row>
    <row r="1122" spans="1:9" s="34" customFormat="1" x14ac:dyDescent="0.25">
      <c r="A1122" s="6" t="s">
        <v>37</v>
      </c>
      <c r="B1122" s="6" t="s">
        <v>4681</v>
      </c>
      <c r="C1122" s="19" t="s">
        <v>4682</v>
      </c>
      <c r="D1122" s="10" t="s">
        <v>1</v>
      </c>
      <c r="E1122" s="26"/>
      <c r="F1122" s="26"/>
      <c r="G1122"/>
      <c r="H1122"/>
      <c r="I1122"/>
    </row>
    <row r="1123" spans="1:9" s="34" customFormat="1" x14ac:dyDescent="0.25">
      <c r="A1123" s="6" t="s">
        <v>37</v>
      </c>
      <c r="B1123" s="6" t="s">
        <v>3720</v>
      </c>
      <c r="C1123" s="20" t="s">
        <v>3721</v>
      </c>
      <c r="D1123" s="10" t="s">
        <v>1</v>
      </c>
      <c r="E1123" s="26"/>
      <c r="F1123" s="26"/>
      <c r="G1123"/>
      <c r="H1123"/>
      <c r="I1123"/>
    </row>
    <row r="1124" spans="1:9" s="34" customFormat="1" x14ac:dyDescent="0.25">
      <c r="A1124" s="6" t="s">
        <v>37</v>
      </c>
      <c r="B1124" s="6" t="s">
        <v>3722</v>
      </c>
      <c r="C1124" s="21" t="s">
        <v>3723</v>
      </c>
      <c r="D1124" s="10" t="s">
        <v>1</v>
      </c>
      <c r="E1124" s="26"/>
      <c r="F1124" s="26"/>
      <c r="G1124"/>
      <c r="H1124"/>
      <c r="I1124"/>
    </row>
    <row r="1125" spans="1:9" s="34" customFormat="1" x14ac:dyDescent="0.25">
      <c r="A1125" s="6" t="s">
        <v>37</v>
      </c>
      <c r="B1125" s="6" t="s">
        <v>3724</v>
      </c>
      <c r="C1125" s="33" t="s">
        <v>3725</v>
      </c>
      <c r="D1125" s="10" t="s">
        <v>1</v>
      </c>
      <c r="E1125" s="26"/>
      <c r="F1125" s="26"/>
      <c r="G1125"/>
      <c r="H1125"/>
      <c r="I1125"/>
    </row>
    <row r="1126" spans="1:9" s="34" customFormat="1" x14ac:dyDescent="0.25">
      <c r="A1126" s="6" t="s">
        <v>37</v>
      </c>
      <c r="B1126" s="6" t="s">
        <v>3726</v>
      </c>
      <c r="C1126" s="33" t="s">
        <v>3727</v>
      </c>
      <c r="D1126" s="10" t="s">
        <v>1</v>
      </c>
      <c r="E1126" s="26"/>
      <c r="F1126" s="26"/>
      <c r="G1126"/>
      <c r="H1126"/>
      <c r="I1126"/>
    </row>
    <row r="1127" spans="1:9" s="34" customFormat="1" x14ac:dyDescent="0.25">
      <c r="A1127" s="6" t="s">
        <v>37</v>
      </c>
      <c r="B1127" s="6" t="s">
        <v>3728</v>
      </c>
      <c r="C1127" s="33" t="s">
        <v>3729</v>
      </c>
      <c r="D1127" s="10" t="s">
        <v>1</v>
      </c>
      <c r="E1127" s="26"/>
      <c r="F1127" s="26"/>
      <c r="G1127"/>
      <c r="H1127"/>
      <c r="I1127"/>
    </row>
    <row r="1128" spans="1:9" s="34" customFormat="1" x14ac:dyDescent="0.25">
      <c r="A1128" s="6" t="s">
        <v>37</v>
      </c>
      <c r="B1128" s="6" t="s">
        <v>3730</v>
      </c>
      <c r="C1128" s="33" t="s">
        <v>3731</v>
      </c>
      <c r="D1128" s="10" t="s">
        <v>1</v>
      </c>
      <c r="E1128" s="26"/>
      <c r="F1128" s="26"/>
      <c r="G1128"/>
      <c r="H1128"/>
      <c r="I1128"/>
    </row>
    <row r="1129" spans="1:9" s="34" customFormat="1" x14ac:dyDescent="0.25">
      <c r="A1129" s="6" t="s">
        <v>37</v>
      </c>
      <c r="B1129" s="6" t="s">
        <v>3732</v>
      </c>
      <c r="C1129" s="33" t="s">
        <v>3733</v>
      </c>
      <c r="D1129" s="10" t="s">
        <v>1</v>
      </c>
      <c r="E1129" s="26"/>
      <c r="F1129" s="26"/>
      <c r="G1129"/>
      <c r="H1129"/>
      <c r="I1129"/>
    </row>
    <row r="1130" spans="1:9" s="34" customFormat="1" x14ac:dyDescent="0.25">
      <c r="A1130" s="6" t="s">
        <v>37</v>
      </c>
      <c r="B1130" s="6" t="s">
        <v>3734</v>
      </c>
      <c r="C1130" s="33" t="s">
        <v>3735</v>
      </c>
      <c r="D1130" s="10" t="s">
        <v>1</v>
      </c>
      <c r="E1130" s="26"/>
      <c r="F1130" s="26"/>
      <c r="G1130"/>
      <c r="H1130"/>
      <c r="I1130"/>
    </row>
    <row r="1131" spans="1:9" s="34" customFormat="1" x14ac:dyDescent="0.25">
      <c r="A1131" s="6" t="s">
        <v>37</v>
      </c>
      <c r="B1131" s="6" t="s">
        <v>3736</v>
      </c>
      <c r="C1131" s="33" t="s">
        <v>3737</v>
      </c>
      <c r="D1131" s="10" t="s">
        <v>1</v>
      </c>
      <c r="E1131" s="26"/>
      <c r="F1131" s="26"/>
      <c r="G1131"/>
      <c r="H1131"/>
      <c r="I1131"/>
    </row>
    <row r="1132" spans="1:9" s="34" customFormat="1" x14ac:dyDescent="0.25">
      <c r="A1132" s="6" t="s">
        <v>37</v>
      </c>
      <c r="B1132" s="6" t="s">
        <v>3738</v>
      </c>
      <c r="C1132" s="33" t="s">
        <v>3739</v>
      </c>
      <c r="D1132" s="10" t="s">
        <v>1</v>
      </c>
      <c r="E1132" s="26"/>
      <c r="F1132" s="26"/>
      <c r="G1132"/>
      <c r="H1132"/>
      <c r="I1132"/>
    </row>
    <row r="1133" spans="1:9" s="34" customFormat="1" x14ac:dyDescent="0.25">
      <c r="A1133" s="6" t="s">
        <v>37</v>
      </c>
      <c r="B1133" s="6" t="s">
        <v>3740</v>
      </c>
      <c r="C1133" s="33" t="s">
        <v>3741</v>
      </c>
      <c r="D1133" s="10" t="s">
        <v>1</v>
      </c>
      <c r="E1133" s="26"/>
      <c r="F1133" s="26"/>
      <c r="G1133"/>
      <c r="H1133"/>
      <c r="I1133"/>
    </row>
    <row r="1134" spans="1:9" s="34" customFormat="1" x14ac:dyDescent="0.25">
      <c r="A1134" s="6" t="s">
        <v>37</v>
      </c>
      <c r="B1134" s="6" t="s">
        <v>4683</v>
      </c>
      <c r="C1134" s="20" t="s">
        <v>4684</v>
      </c>
      <c r="D1134" s="10" t="s">
        <v>1</v>
      </c>
      <c r="E1134" s="26"/>
      <c r="F1134" s="26"/>
      <c r="G1134"/>
      <c r="H1134"/>
      <c r="I1134"/>
    </row>
    <row r="1135" spans="1:9" s="34" customFormat="1" x14ac:dyDescent="0.25">
      <c r="A1135" s="6" t="s">
        <v>37</v>
      </c>
      <c r="B1135" s="6" t="s">
        <v>4685</v>
      </c>
      <c r="C1135" s="21" t="s">
        <v>4686</v>
      </c>
      <c r="D1135" s="10" t="s">
        <v>1</v>
      </c>
      <c r="E1135" s="26"/>
      <c r="F1135" s="26"/>
      <c r="G1135"/>
      <c r="H1135"/>
      <c r="I1135"/>
    </row>
    <row r="1136" spans="1:9" s="34" customFormat="1" x14ac:dyDescent="0.25">
      <c r="A1136" s="6" t="s">
        <v>37</v>
      </c>
      <c r="B1136" s="6" t="s">
        <v>4687</v>
      </c>
      <c r="C1136" s="33" t="s">
        <v>4688</v>
      </c>
      <c r="D1136" s="10" t="s">
        <v>1</v>
      </c>
      <c r="E1136" s="26"/>
      <c r="F1136" s="26"/>
      <c r="G1136"/>
      <c r="H1136"/>
      <c r="I1136"/>
    </row>
    <row r="1137" spans="1:9" s="34" customFormat="1" x14ac:dyDescent="0.25">
      <c r="A1137" s="6" t="s">
        <v>37</v>
      </c>
      <c r="B1137" s="6" t="s">
        <v>4689</v>
      </c>
      <c r="C1137" s="33" t="s">
        <v>4690</v>
      </c>
      <c r="D1137" s="10" t="s">
        <v>1</v>
      </c>
      <c r="E1137" s="26"/>
      <c r="F1137" s="26"/>
      <c r="G1137"/>
      <c r="H1137"/>
      <c r="I1137"/>
    </row>
    <row r="1138" spans="1:9" s="34" customFormat="1" x14ac:dyDescent="0.25">
      <c r="A1138" s="6" t="s">
        <v>37</v>
      </c>
      <c r="B1138" s="6" t="s">
        <v>4691</v>
      </c>
      <c r="C1138" s="33" t="s">
        <v>4692</v>
      </c>
      <c r="D1138" s="10" t="s">
        <v>1</v>
      </c>
      <c r="E1138" s="26"/>
      <c r="F1138" s="26"/>
      <c r="G1138"/>
      <c r="H1138"/>
      <c r="I1138"/>
    </row>
    <row r="1139" spans="1:9" s="34" customFormat="1" x14ac:dyDescent="0.25">
      <c r="A1139" s="6" t="s">
        <v>37</v>
      </c>
      <c r="B1139" s="6" t="s">
        <v>4693</v>
      </c>
      <c r="C1139" s="33" t="s">
        <v>4694</v>
      </c>
      <c r="D1139" s="10" t="s">
        <v>1</v>
      </c>
      <c r="E1139" s="26"/>
      <c r="F1139" s="26"/>
      <c r="G1139"/>
      <c r="H1139"/>
      <c r="I1139"/>
    </row>
    <row r="1140" spans="1:9" s="34" customFormat="1" x14ac:dyDescent="0.25">
      <c r="A1140" s="6" t="s">
        <v>37</v>
      </c>
      <c r="B1140" s="6" t="s">
        <v>3269</v>
      </c>
      <c r="C1140" s="20" t="s">
        <v>3270</v>
      </c>
      <c r="D1140" s="10" t="s">
        <v>1</v>
      </c>
      <c r="E1140" s="26"/>
      <c r="F1140" s="26"/>
      <c r="G1140"/>
      <c r="H1140"/>
      <c r="I1140"/>
    </row>
    <row r="1141" spans="1:9" s="34" customFormat="1" x14ac:dyDescent="0.25">
      <c r="A1141" s="6" t="s">
        <v>37</v>
      </c>
      <c r="B1141" s="6" t="s">
        <v>3271</v>
      </c>
      <c r="C1141" s="21" t="s">
        <v>3272</v>
      </c>
      <c r="D1141" s="10" t="s">
        <v>1</v>
      </c>
      <c r="E1141" s="26"/>
      <c r="F1141" s="26"/>
      <c r="G1141"/>
      <c r="H1141"/>
      <c r="I1141"/>
    </row>
    <row r="1142" spans="1:9" s="34" customFormat="1" x14ac:dyDescent="0.25">
      <c r="A1142" s="6" t="s">
        <v>37</v>
      </c>
      <c r="B1142" s="6" t="s">
        <v>3273</v>
      </c>
      <c r="C1142" s="33" t="s">
        <v>3274</v>
      </c>
      <c r="D1142" s="10" t="s">
        <v>1</v>
      </c>
      <c r="E1142" s="26"/>
      <c r="F1142" s="26"/>
      <c r="G1142"/>
      <c r="H1142"/>
      <c r="I1142"/>
    </row>
    <row r="1143" spans="1:9" s="34" customFormat="1" x14ac:dyDescent="0.25">
      <c r="A1143" s="6" t="s">
        <v>37</v>
      </c>
      <c r="B1143" s="6" t="s">
        <v>3275</v>
      </c>
      <c r="C1143" s="33" t="s">
        <v>3276</v>
      </c>
      <c r="D1143" s="10" t="s">
        <v>1</v>
      </c>
      <c r="E1143" s="26"/>
      <c r="F1143" s="26"/>
      <c r="G1143"/>
      <c r="H1143"/>
      <c r="I1143"/>
    </row>
    <row r="1144" spans="1:9" s="34" customFormat="1" x14ac:dyDescent="0.25">
      <c r="A1144" s="6" t="s">
        <v>37</v>
      </c>
      <c r="B1144" s="6" t="s">
        <v>4695</v>
      </c>
      <c r="C1144" s="19" t="s">
        <v>4696</v>
      </c>
      <c r="D1144" s="10" t="s">
        <v>1</v>
      </c>
      <c r="E1144" s="26"/>
      <c r="F1144" s="26"/>
      <c r="G1144"/>
      <c r="H1144"/>
      <c r="I1144"/>
    </row>
    <row r="1145" spans="1:9" s="34" customFormat="1" x14ac:dyDescent="0.25">
      <c r="A1145" s="6" t="s">
        <v>37</v>
      </c>
      <c r="B1145" s="6" t="s">
        <v>1035</v>
      </c>
      <c r="C1145" s="20" t="s">
        <v>3829</v>
      </c>
      <c r="D1145" s="10" t="s">
        <v>1</v>
      </c>
      <c r="E1145" s="26"/>
      <c r="F1145" s="26"/>
      <c r="G1145"/>
      <c r="H1145"/>
      <c r="I1145"/>
    </row>
    <row r="1146" spans="1:9" s="34" customFormat="1" x14ac:dyDescent="0.25">
      <c r="A1146" s="6" t="s">
        <v>37</v>
      </c>
      <c r="B1146" s="6" t="s">
        <v>4697</v>
      </c>
      <c r="C1146" s="20" t="s">
        <v>4698</v>
      </c>
      <c r="D1146" s="10" t="s">
        <v>1</v>
      </c>
      <c r="E1146" s="26"/>
      <c r="F1146" s="26"/>
      <c r="G1146"/>
      <c r="H1146"/>
      <c r="I1146"/>
    </row>
    <row r="1147" spans="1:9" s="34" customFormat="1" x14ac:dyDescent="0.25">
      <c r="A1147" s="6" t="s">
        <v>37</v>
      </c>
      <c r="B1147" s="6" t="s">
        <v>4699</v>
      </c>
      <c r="C1147" s="11" t="s">
        <v>4700</v>
      </c>
      <c r="D1147" s="10" t="s">
        <v>1</v>
      </c>
      <c r="E1147" s="26"/>
      <c r="F1147" s="26"/>
      <c r="G1147"/>
      <c r="H1147"/>
      <c r="I1147"/>
    </row>
    <row r="1148" spans="1:9" s="34" customFormat="1" x14ac:dyDescent="0.25">
      <c r="A1148" s="6" t="s">
        <v>37</v>
      </c>
      <c r="B1148" s="6" t="s">
        <v>4701</v>
      </c>
      <c r="C1148" s="17" t="s">
        <v>4702</v>
      </c>
      <c r="D1148" s="10" t="s">
        <v>1</v>
      </c>
      <c r="E1148" s="26"/>
      <c r="F1148" s="26"/>
      <c r="G1148"/>
      <c r="H1148"/>
      <c r="I1148"/>
    </row>
    <row r="1149" spans="1:9" s="34" customFormat="1" x14ac:dyDescent="0.25">
      <c r="A1149" s="6" t="s">
        <v>37</v>
      </c>
      <c r="B1149" s="6" t="s">
        <v>4703</v>
      </c>
      <c r="C1149" s="18" t="s">
        <v>4704</v>
      </c>
      <c r="D1149" s="10" t="s">
        <v>1</v>
      </c>
      <c r="E1149" s="26"/>
      <c r="F1149" s="26"/>
      <c r="G1149"/>
      <c r="H1149"/>
      <c r="I1149"/>
    </row>
    <row r="1150" spans="1:9" s="34" customFormat="1" x14ac:dyDescent="0.25">
      <c r="A1150" s="6" t="s">
        <v>37</v>
      </c>
      <c r="B1150" s="6" t="s">
        <v>3777</v>
      </c>
      <c r="C1150" s="19" t="s">
        <v>3778</v>
      </c>
      <c r="D1150" s="10" t="s">
        <v>1</v>
      </c>
      <c r="E1150" s="26"/>
      <c r="F1150" s="26"/>
      <c r="G1150"/>
      <c r="H1150"/>
      <c r="I1150"/>
    </row>
    <row r="1151" spans="1:9" s="34" customFormat="1" x14ac:dyDescent="0.25">
      <c r="A1151" s="6" t="s">
        <v>37</v>
      </c>
      <c r="B1151" s="6" t="s">
        <v>3779</v>
      </c>
      <c r="C1151" s="20" t="s">
        <v>3780</v>
      </c>
      <c r="D1151" s="10" t="s">
        <v>1</v>
      </c>
      <c r="E1151" s="26"/>
      <c r="F1151" s="26"/>
      <c r="G1151"/>
      <c r="H1151"/>
      <c r="I1151"/>
    </row>
    <row r="1152" spans="1:9" s="34" customFormat="1" x14ac:dyDescent="0.25">
      <c r="A1152" s="6" t="s">
        <v>37</v>
      </c>
      <c r="B1152" s="6" t="s">
        <v>3781</v>
      </c>
      <c r="C1152" s="21" t="s">
        <v>3782</v>
      </c>
      <c r="D1152" s="10" t="s">
        <v>1</v>
      </c>
      <c r="E1152" s="26"/>
      <c r="F1152" s="26"/>
      <c r="G1152"/>
      <c r="H1152"/>
      <c r="I1152"/>
    </row>
    <row r="1153" spans="1:9" s="34" customFormat="1" x14ac:dyDescent="0.25">
      <c r="A1153" s="6" t="s">
        <v>37</v>
      </c>
      <c r="B1153" s="6" t="s">
        <v>3734</v>
      </c>
      <c r="C1153" s="33" t="s">
        <v>3735</v>
      </c>
      <c r="D1153" s="10" t="s">
        <v>1</v>
      </c>
      <c r="E1153" s="26"/>
      <c r="F1153" s="26"/>
      <c r="G1153"/>
      <c r="H1153"/>
      <c r="I1153"/>
    </row>
    <row r="1154" spans="1:9" s="34" customFormat="1" x14ac:dyDescent="0.25">
      <c r="A1154" s="6" t="s">
        <v>37</v>
      </c>
      <c r="B1154" s="6" t="s">
        <v>3736</v>
      </c>
      <c r="C1154" s="33" t="s">
        <v>3737</v>
      </c>
      <c r="D1154" s="10" t="s">
        <v>1</v>
      </c>
      <c r="E1154" s="26"/>
      <c r="F1154" s="26"/>
      <c r="G1154"/>
      <c r="H1154"/>
      <c r="I1154"/>
    </row>
    <row r="1155" spans="1:9" s="34" customFormat="1" x14ac:dyDescent="0.25">
      <c r="A1155" s="6" t="s">
        <v>37</v>
      </c>
      <c r="B1155" s="6" t="s">
        <v>3738</v>
      </c>
      <c r="C1155" s="33" t="s">
        <v>3739</v>
      </c>
      <c r="D1155" s="10" t="s">
        <v>1</v>
      </c>
      <c r="E1155" s="26"/>
      <c r="F1155" s="26"/>
      <c r="G1155"/>
      <c r="H1155"/>
      <c r="I1155"/>
    </row>
    <row r="1156" spans="1:9" s="34" customFormat="1" x14ac:dyDescent="0.25">
      <c r="A1156" s="6" t="s">
        <v>37</v>
      </c>
      <c r="B1156" s="6" t="s">
        <v>3740</v>
      </c>
      <c r="C1156" s="33" t="s">
        <v>3741</v>
      </c>
      <c r="D1156" s="10" t="s">
        <v>1</v>
      </c>
      <c r="E1156" s="26"/>
      <c r="F1156" s="26"/>
      <c r="G1156"/>
      <c r="H1156"/>
      <c r="I1156"/>
    </row>
    <row r="1157" spans="1:9" s="34" customFormat="1" x14ac:dyDescent="0.25">
      <c r="A1157" s="6" t="s">
        <v>37</v>
      </c>
      <c r="B1157" s="6" t="s">
        <v>3728</v>
      </c>
      <c r="C1157" s="33" t="s">
        <v>3729</v>
      </c>
      <c r="D1157" s="10" t="s">
        <v>1</v>
      </c>
      <c r="E1157" s="26"/>
      <c r="F1157" s="26"/>
      <c r="G1157"/>
      <c r="H1157"/>
      <c r="I1157"/>
    </row>
    <row r="1158" spans="1:9" s="34" customFormat="1" x14ac:dyDescent="0.25">
      <c r="A1158" s="6" t="s">
        <v>37</v>
      </c>
      <c r="B1158" s="6" t="s">
        <v>3783</v>
      </c>
      <c r="C1158" s="21" t="s">
        <v>3784</v>
      </c>
      <c r="D1158" s="10" t="s">
        <v>1</v>
      </c>
      <c r="E1158" s="26"/>
      <c r="F1158" s="26"/>
      <c r="G1158"/>
      <c r="H1158"/>
      <c r="I1158"/>
    </row>
    <row r="1159" spans="1:9" s="34" customFormat="1" x14ac:dyDescent="0.25">
      <c r="A1159" s="6" t="s">
        <v>37</v>
      </c>
      <c r="B1159" s="6" t="s">
        <v>3785</v>
      </c>
      <c r="C1159" s="33" t="s">
        <v>3786</v>
      </c>
      <c r="D1159" s="10" t="s">
        <v>1</v>
      </c>
      <c r="E1159" s="26"/>
      <c r="F1159" s="26"/>
      <c r="G1159"/>
      <c r="H1159"/>
      <c r="I1159"/>
    </row>
    <row r="1160" spans="1:9" s="34" customFormat="1" x14ac:dyDescent="0.25">
      <c r="A1160" s="6" t="s">
        <v>37</v>
      </c>
      <c r="B1160" s="6" t="s">
        <v>3787</v>
      </c>
      <c r="C1160" s="33" t="s">
        <v>3788</v>
      </c>
      <c r="D1160" s="10" t="s">
        <v>1</v>
      </c>
      <c r="E1160" s="26"/>
      <c r="F1160" s="26"/>
      <c r="G1160"/>
      <c r="H1160"/>
      <c r="I1160"/>
    </row>
    <row r="1161" spans="1:9" s="34" customFormat="1" x14ac:dyDescent="0.25">
      <c r="A1161" s="6" t="s">
        <v>37</v>
      </c>
      <c r="B1161" s="6" t="s">
        <v>3789</v>
      </c>
      <c r="C1161" s="59" t="s">
        <v>3790</v>
      </c>
      <c r="D1161" s="10" t="s">
        <v>1</v>
      </c>
      <c r="E1161" s="26"/>
      <c r="F1161" s="26"/>
      <c r="G1161"/>
      <c r="H1161"/>
      <c r="I1161"/>
    </row>
    <row r="1162" spans="1:9" s="34" customFormat="1" x14ac:dyDescent="0.25">
      <c r="A1162" s="6" t="s">
        <v>37</v>
      </c>
      <c r="B1162" s="6" t="s">
        <v>3791</v>
      </c>
      <c r="C1162" s="59" t="s">
        <v>3792</v>
      </c>
      <c r="D1162" s="10" t="s">
        <v>1</v>
      </c>
      <c r="E1162" s="26"/>
      <c r="F1162" s="26"/>
      <c r="G1162"/>
      <c r="H1162"/>
      <c r="I1162"/>
    </row>
    <row r="1163" spans="1:9" s="34" customFormat="1" x14ac:dyDescent="0.25">
      <c r="A1163" s="6" t="s">
        <v>37</v>
      </c>
      <c r="B1163" s="6" t="s">
        <v>3793</v>
      </c>
      <c r="C1163" s="59" t="s">
        <v>3794</v>
      </c>
      <c r="D1163" s="10" t="s">
        <v>1</v>
      </c>
      <c r="E1163" s="26"/>
      <c r="F1163" s="26"/>
      <c r="G1163"/>
      <c r="H1163"/>
      <c r="I1163"/>
    </row>
    <row r="1164" spans="1:9" s="34" customFormat="1" x14ac:dyDescent="0.25">
      <c r="A1164" s="6" t="s">
        <v>37</v>
      </c>
      <c r="B1164" s="6" t="s">
        <v>3795</v>
      </c>
      <c r="C1164" s="61" t="s">
        <v>3796</v>
      </c>
      <c r="D1164" s="10" t="s">
        <v>1</v>
      </c>
      <c r="E1164" s="26"/>
      <c r="F1164" s="26"/>
      <c r="G1164"/>
      <c r="H1164"/>
      <c r="I1164"/>
    </row>
    <row r="1165" spans="1:9" s="34" customFormat="1" x14ac:dyDescent="0.25">
      <c r="A1165" s="6" t="s">
        <v>37</v>
      </c>
      <c r="B1165" s="6" t="s">
        <v>3797</v>
      </c>
      <c r="C1165" s="61" t="s">
        <v>3798</v>
      </c>
      <c r="D1165" s="10" t="s">
        <v>1</v>
      </c>
      <c r="E1165" s="26"/>
      <c r="F1165" s="26"/>
      <c r="G1165"/>
      <c r="H1165"/>
      <c r="I1165"/>
    </row>
    <row r="1166" spans="1:9" s="34" customFormat="1" x14ac:dyDescent="0.25">
      <c r="A1166" s="6" t="s">
        <v>37</v>
      </c>
      <c r="B1166" s="6" t="s">
        <v>3799</v>
      </c>
      <c r="C1166" s="59" t="s">
        <v>3800</v>
      </c>
      <c r="D1166" s="10" t="s">
        <v>1</v>
      </c>
      <c r="E1166" s="26"/>
      <c r="F1166" s="26"/>
      <c r="G1166"/>
      <c r="H1166"/>
      <c r="I1166"/>
    </row>
    <row r="1167" spans="1:9" s="34" customFormat="1" x14ac:dyDescent="0.25">
      <c r="A1167" s="6" t="s">
        <v>37</v>
      </c>
      <c r="B1167" s="6" t="s">
        <v>3801</v>
      </c>
      <c r="C1167" s="33" t="s">
        <v>3802</v>
      </c>
      <c r="D1167" s="10" t="s">
        <v>1</v>
      </c>
      <c r="E1167" s="26"/>
      <c r="F1167" s="26"/>
      <c r="G1167"/>
      <c r="H1167"/>
      <c r="I1167"/>
    </row>
    <row r="1168" spans="1:9" s="34" customFormat="1" x14ac:dyDescent="0.25">
      <c r="A1168" s="6" t="s">
        <v>37</v>
      </c>
      <c r="B1168" s="6" t="s">
        <v>4705</v>
      </c>
      <c r="C1168" s="19" t="s">
        <v>4706</v>
      </c>
      <c r="D1168" s="10" t="s">
        <v>1</v>
      </c>
      <c r="E1168" s="26"/>
      <c r="F1168" s="26"/>
      <c r="G1168"/>
      <c r="H1168"/>
      <c r="I1168"/>
    </row>
    <row r="1169" spans="1:9" s="34" customFormat="1" x14ac:dyDescent="0.25">
      <c r="A1169" s="6" t="s">
        <v>37</v>
      </c>
      <c r="B1169" s="6" t="s">
        <v>4707</v>
      </c>
      <c r="C1169" s="20" t="s">
        <v>4708</v>
      </c>
      <c r="D1169" s="10" t="s">
        <v>1</v>
      </c>
      <c r="E1169" s="26"/>
      <c r="F1169" s="26"/>
      <c r="G1169"/>
      <c r="H1169"/>
      <c r="I1169"/>
    </row>
    <row r="1170" spans="1:9" s="34" customFormat="1" x14ac:dyDescent="0.25">
      <c r="A1170" s="6" t="s">
        <v>37</v>
      </c>
      <c r="B1170" s="6" t="s">
        <v>4709</v>
      </c>
      <c r="C1170" s="21" t="s">
        <v>4710</v>
      </c>
      <c r="D1170" s="10" t="s">
        <v>1</v>
      </c>
      <c r="E1170" s="26"/>
      <c r="F1170" s="26"/>
      <c r="G1170"/>
      <c r="H1170"/>
      <c r="I1170"/>
    </row>
    <row r="1171" spans="1:9" s="34" customFormat="1" x14ac:dyDescent="0.25">
      <c r="A1171" s="6" t="s">
        <v>37</v>
      </c>
      <c r="B1171" s="6" t="s">
        <v>4711</v>
      </c>
      <c r="C1171" s="21" t="s">
        <v>4712</v>
      </c>
      <c r="D1171" s="10" t="s">
        <v>1</v>
      </c>
      <c r="E1171" s="26"/>
      <c r="F1171" s="26"/>
      <c r="G1171"/>
      <c r="H1171"/>
      <c r="I1171"/>
    </row>
    <row r="1172" spans="1:9" s="34" customFormat="1" x14ac:dyDescent="0.25">
      <c r="A1172" s="6" t="s">
        <v>37</v>
      </c>
      <c r="B1172" s="6" t="s">
        <v>4713</v>
      </c>
      <c r="C1172" s="21" t="s">
        <v>4714</v>
      </c>
      <c r="D1172" s="10" t="s">
        <v>1</v>
      </c>
      <c r="E1172" s="26"/>
      <c r="F1172" s="26"/>
      <c r="G1172"/>
      <c r="H1172"/>
      <c r="I1172"/>
    </row>
    <row r="1173" spans="1:9" s="34" customFormat="1" x14ac:dyDescent="0.25">
      <c r="A1173" s="6" t="s">
        <v>37</v>
      </c>
      <c r="B1173" s="6" t="s">
        <v>4715</v>
      </c>
      <c r="C1173" s="33" t="s">
        <v>4716</v>
      </c>
      <c r="D1173" s="10" t="s">
        <v>1</v>
      </c>
      <c r="E1173" s="26"/>
      <c r="F1173" s="26"/>
      <c r="G1173"/>
      <c r="H1173"/>
      <c r="I1173"/>
    </row>
    <row r="1174" spans="1:9" s="34" customFormat="1" x14ac:dyDescent="0.25">
      <c r="A1174" s="6" t="s">
        <v>37</v>
      </c>
      <c r="B1174" s="6" t="s">
        <v>4717</v>
      </c>
      <c r="C1174" s="33" t="s">
        <v>4718</v>
      </c>
      <c r="D1174" s="10" t="s">
        <v>1</v>
      </c>
      <c r="E1174" s="26"/>
      <c r="F1174" s="26"/>
      <c r="G1174"/>
      <c r="H1174"/>
      <c r="I1174"/>
    </row>
    <row r="1175" spans="1:9" s="34" customFormat="1" x14ac:dyDescent="0.25">
      <c r="A1175" s="6" t="s">
        <v>37</v>
      </c>
      <c r="B1175" s="6" t="s">
        <v>3269</v>
      </c>
      <c r="C1175" s="19" t="s">
        <v>3270</v>
      </c>
      <c r="D1175" s="10" t="s">
        <v>1</v>
      </c>
      <c r="E1175" s="26"/>
      <c r="F1175" s="26"/>
      <c r="G1175"/>
      <c r="H1175"/>
      <c r="I1175"/>
    </row>
    <row r="1176" spans="1:9" s="34" customFormat="1" x14ac:dyDescent="0.25">
      <c r="A1176" s="6" t="s">
        <v>37</v>
      </c>
      <c r="B1176" s="6" t="s">
        <v>3271</v>
      </c>
      <c r="C1176" s="20" t="s">
        <v>3272</v>
      </c>
      <c r="D1176" s="10" t="s">
        <v>1</v>
      </c>
      <c r="E1176" s="26"/>
      <c r="F1176" s="26"/>
      <c r="G1176"/>
      <c r="H1176"/>
      <c r="I1176"/>
    </row>
    <row r="1177" spans="1:9" s="34" customFormat="1" x14ac:dyDescent="0.25">
      <c r="A1177" s="6" t="s">
        <v>37</v>
      </c>
      <c r="B1177" s="6" t="s">
        <v>3273</v>
      </c>
      <c r="C1177" s="21" t="s">
        <v>3274</v>
      </c>
      <c r="D1177" s="10" t="s">
        <v>1</v>
      </c>
      <c r="E1177" s="26"/>
      <c r="F1177" s="26"/>
      <c r="G1177"/>
      <c r="H1177"/>
      <c r="I1177"/>
    </row>
    <row r="1178" spans="1:9" s="34" customFormat="1" x14ac:dyDescent="0.25">
      <c r="A1178" s="6" t="s">
        <v>37</v>
      </c>
      <c r="B1178" s="6" t="s">
        <v>3275</v>
      </c>
      <c r="C1178" s="21" t="s">
        <v>3276</v>
      </c>
      <c r="D1178" s="10" t="s">
        <v>1</v>
      </c>
      <c r="E1178" s="26"/>
      <c r="F1178" s="26"/>
      <c r="G1178"/>
      <c r="H1178"/>
      <c r="I1178"/>
    </row>
    <row r="1179" spans="1:9" s="34" customFormat="1" x14ac:dyDescent="0.25">
      <c r="A1179" s="6" t="s">
        <v>37</v>
      </c>
      <c r="B1179" s="6" t="s">
        <v>4683</v>
      </c>
      <c r="C1179" s="19" t="s">
        <v>4684</v>
      </c>
      <c r="D1179" s="10" t="s">
        <v>1</v>
      </c>
      <c r="E1179" s="26"/>
      <c r="F1179" s="26"/>
      <c r="G1179"/>
      <c r="H1179"/>
      <c r="I1179"/>
    </row>
    <row r="1180" spans="1:9" s="34" customFormat="1" x14ac:dyDescent="0.25">
      <c r="A1180" s="6" t="s">
        <v>37</v>
      </c>
      <c r="B1180" s="6" t="s">
        <v>4685</v>
      </c>
      <c r="C1180" s="20" t="s">
        <v>4686</v>
      </c>
      <c r="D1180" s="10" t="s">
        <v>1</v>
      </c>
      <c r="E1180" s="26"/>
      <c r="F1180" s="26"/>
      <c r="G1180"/>
      <c r="H1180"/>
      <c r="I1180"/>
    </row>
    <row r="1181" spans="1:9" s="34" customFormat="1" x14ac:dyDescent="0.25">
      <c r="A1181" s="6" t="s">
        <v>37</v>
      </c>
      <c r="B1181" s="6" t="s">
        <v>4687</v>
      </c>
      <c r="C1181" s="21" t="s">
        <v>4688</v>
      </c>
      <c r="D1181" s="10" t="s">
        <v>1</v>
      </c>
      <c r="E1181" s="26"/>
      <c r="F1181" s="26"/>
      <c r="G1181"/>
      <c r="H1181"/>
      <c r="I1181"/>
    </row>
    <row r="1182" spans="1:9" s="34" customFormat="1" x14ac:dyDescent="0.25">
      <c r="A1182" s="6" t="s">
        <v>37</v>
      </c>
      <c r="B1182" s="6" t="s">
        <v>4689</v>
      </c>
      <c r="C1182" s="21" t="s">
        <v>4690</v>
      </c>
      <c r="D1182" s="10" t="s">
        <v>1</v>
      </c>
      <c r="E1182" s="26"/>
      <c r="F1182" s="26"/>
      <c r="G1182"/>
      <c r="H1182"/>
      <c r="I1182"/>
    </row>
    <row r="1183" spans="1:9" s="34" customFormat="1" x14ac:dyDescent="0.25">
      <c r="A1183" s="6" t="s">
        <v>37</v>
      </c>
      <c r="B1183" s="6" t="s">
        <v>4691</v>
      </c>
      <c r="C1183" s="21" t="s">
        <v>4692</v>
      </c>
      <c r="D1183" s="10" t="s">
        <v>1</v>
      </c>
      <c r="E1183" s="26"/>
      <c r="F1183" s="26"/>
      <c r="G1183"/>
      <c r="H1183"/>
      <c r="I1183"/>
    </row>
    <row r="1184" spans="1:9" s="34" customFormat="1" x14ac:dyDescent="0.25">
      <c r="A1184" s="6" t="s">
        <v>37</v>
      </c>
      <c r="B1184" s="6" t="s">
        <v>4693</v>
      </c>
      <c r="C1184" s="21" t="s">
        <v>4694</v>
      </c>
      <c r="D1184" s="10" t="s">
        <v>1</v>
      </c>
      <c r="E1184" s="26"/>
      <c r="F1184" s="26"/>
      <c r="G1184"/>
      <c r="H1184"/>
      <c r="I1184"/>
    </row>
    <row r="1185" spans="1:9" s="34" customFormat="1" x14ac:dyDescent="0.25">
      <c r="A1185" s="6" t="s">
        <v>37</v>
      </c>
      <c r="B1185" s="6" t="s">
        <v>4719</v>
      </c>
      <c r="C1185" s="18" t="s">
        <v>4720</v>
      </c>
      <c r="D1185" s="10" t="s">
        <v>1</v>
      </c>
      <c r="E1185" s="26"/>
      <c r="F1185" s="26"/>
      <c r="G1185"/>
      <c r="H1185"/>
      <c r="I1185"/>
    </row>
    <row r="1186" spans="1:9" s="34" customFormat="1" x14ac:dyDescent="0.25">
      <c r="A1186" s="6" t="s">
        <v>37</v>
      </c>
      <c r="B1186" s="6" t="s">
        <v>1035</v>
      </c>
      <c r="C1186" s="19" t="s">
        <v>3829</v>
      </c>
      <c r="D1186" s="10" t="s">
        <v>1</v>
      </c>
      <c r="E1186" s="26"/>
      <c r="F1186" s="26"/>
      <c r="G1186"/>
      <c r="H1186"/>
      <c r="I1186"/>
    </row>
    <row r="1187" spans="1:9" s="34" customFormat="1" x14ac:dyDescent="0.25">
      <c r="A1187" s="6" t="s">
        <v>37</v>
      </c>
      <c r="B1187" s="6" t="s">
        <v>4721</v>
      </c>
      <c r="C1187" s="19" t="s">
        <v>4722</v>
      </c>
      <c r="D1187" s="10" t="s">
        <v>1</v>
      </c>
      <c r="E1187" s="26"/>
      <c r="F1187" s="26"/>
      <c r="G1187"/>
      <c r="H1187"/>
      <c r="I1187"/>
    </row>
    <row r="1188" spans="1:9" s="34" customFormat="1" x14ac:dyDescent="0.25">
      <c r="A1188" s="6" t="s">
        <v>37</v>
      </c>
      <c r="B1188" s="6" t="s">
        <v>4723</v>
      </c>
      <c r="C1188" s="19" t="s">
        <v>4724</v>
      </c>
      <c r="D1188" s="10" t="s">
        <v>1</v>
      </c>
      <c r="E1188" s="26"/>
      <c r="F1188" s="26"/>
      <c r="G1188"/>
      <c r="H1188"/>
      <c r="I1188"/>
    </row>
    <row r="1189" spans="1:9" s="34" customFormat="1" x14ac:dyDescent="0.25">
      <c r="A1189" s="6" t="s">
        <v>37</v>
      </c>
      <c r="B1189" s="6" t="s">
        <v>4725</v>
      </c>
      <c r="C1189" s="20" t="s">
        <v>4726</v>
      </c>
      <c r="D1189" s="10" t="s">
        <v>1</v>
      </c>
      <c r="E1189" s="26"/>
      <c r="F1189" s="26"/>
      <c r="G1189"/>
      <c r="H1189"/>
      <c r="I1189"/>
    </row>
    <row r="1190" spans="1:9" s="34" customFormat="1" x14ac:dyDescent="0.25">
      <c r="A1190" s="6" t="s">
        <v>37</v>
      </c>
      <c r="B1190" s="6" t="s">
        <v>4727</v>
      </c>
      <c r="C1190" s="20" t="s">
        <v>4728</v>
      </c>
      <c r="D1190" s="10" t="s">
        <v>1</v>
      </c>
      <c r="E1190" s="26"/>
      <c r="F1190" s="26"/>
      <c r="G1190"/>
      <c r="H1190"/>
      <c r="I1190"/>
    </row>
    <row r="1191" spans="1:9" s="34" customFormat="1" x14ac:dyDescent="0.25">
      <c r="A1191" s="6" t="s">
        <v>37</v>
      </c>
      <c r="B1191" s="6" t="s">
        <v>4729</v>
      </c>
      <c r="C1191" s="11" t="s">
        <v>4730</v>
      </c>
      <c r="D1191" s="10" t="s">
        <v>1</v>
      </c>
      <c r="E1191" s="26"/>
      <c r="F1191" s="26"/>
      <c r="G1191"/>
      <c r="H1191"/>
      <c r="I1191"/>
    </row>
    <row r="1192" spans="1:9" s="34" customFormat="1" x14ac:dyDescent="0.25">
      <c r="A1192" s="6" t="s">
        <v>37</v>
      </c>
      <c r="B1192" s="6" t="s">
        <v>4731</v>
      </c>
      <c r="C1192" s="11" t="s">
        <v>4732</v>
      </c>
      <c r="D1192" s="10" t="s">
        <v>1</v>
      </c>
      <c r="E1192" s="26"/>
      <c r="F1192" s="26"/>
      <c r="G1192"/>
      <c r="H1192"/>
      <c r="I1192"/>
    </row>
    <row r="1193" spans="1:9" s="34" customFormat="1" x14ac:dyDescent="0.25">
      <c r="A1193" s="6" t="s">
        <v>37</v>
      </c>
      <c r="B1193" s="6" t="s">
        <v>4733</v>
      </c>
      <c r="C1193" s="11" t="s">
        <v>4734</v>
      </c>
      <c r="D1193" s="10" t="s">
        <v>1</v>
      </c>
      <c r="E1193" s="26"/>
      <c r="F1193" s="26"/>
      <c r="G1193"/>
      <c r="H1193"/>
      <c r="I1193"/>
    </row>
    <row r="1194" spans="1:9" s="34" customFormat="1" x14ac:dyDescent="0.25">
      <c r="A1194" s="6" t="s">
        <v>37</v>
      </c>
      <c r="B1194" s="6" t="s">
        <v>4735</v>
      </c>
      <c r="C1194" s="11" t="s">
        <v>4736</v>
      </c>
      <c r="D1194" s="10" t="s">
        <v>1</v>
      </c>
      <c r="E1194" s="26"/>
      <c r="F1194" s="26"/>
      <c r="G1194"/>
      <c r="H1194"/>
      <c r="I1194"/>
    </row>
    <row r="1195" spans="1:9" s="34" customFormat="1" x14ac:dyDescent="0.25">
      <c r="A1195" s="6" t="s">
        <v>37</v>
      </c>
      <c r="B1195" s="6" t="s">
        <v>4737</v>
      </c>
      <c r="C1195" s="17" t="s">
        <v>4738</v>
      </c>
      <c r="D1195" s="10" t="s">
        <v>1</v>
      </c>
      <c r="E1195" s="26"/>
      <c r="F1195" s="26"/>
      <c r="G1195"/>
      <c r="H1195"/>
      <c r="I1195"/>
    </row>
    <row r="1196" spans="1:9" s="34" customFormat="1" x14ac:dyDescent="0.25">
      <c r="A1196" s="6" t="s">
        <v>37</v>
      </c>
      <c r="B1196" s="6" t="s">
        <v>4739</v>
      </c>
      <c r="C1196" s="18" t="s">
        <v>4740</v>
      </c>
      <c r="D1196" s="10" t="s">
        <v>1</v>
      </c>
      <c r="E1196" s="26"/>
      <c r="F1196" s="26"/>
      <c r="G1196"/>
      <c r="H1196"/>
      <c r="I1196"/>
    </row>
    <row r="1197" spans="1:9" s="34" customFormat="1" x14ac:dyDescent="0.25">
      <c r="A1197" s="6" t="s">
        <v>37</v>
      </c>
      <c r="B1197" s="6" t="s">
        <v>2980</v>
      </c>
      <c r="C1197" s="19" t="s">
        <v>2981</v>
      </c>
      <c r="D1197" s="10" t="s">
        <v>1</v>
      </c>
      <c r="E1197" s="26"/>
      <c r="F1197" s="26"/>
      <c r="G1197"/>
      <c r="H1197"/>
      <c r="I1197"/>
    </row>
    <row r="1198" spans="1:9" s="34" customFormat="1" x14ac:dyDescent="0.25">
      <c r="A1198" s="6" t="s">
        <v>37</v>
      </c>
      <c r="B1198" s="6" t="s">
        <v>2982</v>
      </c>
      <c r="C1198" s="20" t="s">
        <v>2983</v>
      </c>
      <c r="D1198" s="10" t="s">
        <v>1</v>
      </c>
      <c r="E1198" s="26"/>
      <c r="F1198" s="26"/>
      <c r="G1198"/>
      <c r="H1198"/>
      <c r="I1198"/>
    </row>
    <row r="1199" spans="1:9" s="34" customFormat="1" x14ac:dyDescent="0.25">
      <c r="A1199" s="6" t="s">
        <v>37</v>
      </c>
      <c r="B1199" s="6" t="s">
        <v>2984</v>
      </c>
      <c r="C1199" s="21" t="s">
        <v>2985</v>
      </c>
      <c r="D1199" s="10" t="s">
        <v>1</v>
      </c>
      <c r="E1199" s="26"/>
      <c r="F1199" s="26"/>
      <c r="G1199"/>
      <c r="H1199"/>
      <c r="I1199"/>
    </row>
    <row r="1200" spans="1:9" s="34" customFormat="1" x14ac:dyDescent="0.25">
      <c r="A1200" s="6" t="s">
        <v>37</v>
      </c>
      <c r="B1200" s="6" t="s">
        <v>4333</v>
      </c>
      <c r="C1200" s="33" t="s">
        <v>4334</v>
      </c>
      <c r="D1200" s="10" t="s">
        <v>1</v>
      </c>
      <c r="E1200" s="26"/>
      <c r="F1200" s="26"/>
      <c r="G1200"/>
      <c r="H1200"/>
      <c r="I1200"/>
    </row>
    <row r="1201" spans="1:9" s="34" customFormat="1" x14ac:dyDescent="0.25">
      <c r="A1201" s="6" t="s">
        <v>37</v>
      </c>
      <c r="B1201" s="6" t="s">
        <v>4335</v>
      </c>
      <c r="C1201" s="59" t="s">
        <v>4336</v>
      </c>
      <c r="D1201" s="10" t="s">
        <v>1</v>
      </c>
      <c r="E1201" s="26"/>
      <c r="F1201" s="26"/>
      <c r="G1201"/>
      <c r="H1201"/>
      <c r="I1201"/>
    </row>
    <row r="1202" spans="1:9" s="34" customFormat="1" x14ac:dyDescent="0.25">
      <c r="A1202" s="6" t="s">
        <v>37</v>
      </c>
      <c r="B1202" s="6" t="s">
        <v>4337</v>
      </c>
      <c r="C1202" s="59" t="s">
        <v>4338</v>
      </c>
      <c r="D1202" s="10" t="s">
        <v>1</v>
      </c>
      <c r="E1202" s="26"/>
      <c r="F1202" s="26"/>
      <c r="G1202"/>
      <c r="H1202"/>
      <c r="I1202"/>
    </row>
    <row r="1203" spans="1:9" s="34" customFormat="1" x14ac:dyDescent="0.25">
      <c r="A1203" s="6" t="s">
        <v>37</v>
      </c>
      <c r="B1203" s="6" t="s">
        <v>4339</v>
      </c>
      <c r="C1203" s="33" t="s">
        <v>4340</v>
      </c>
      <c r="D1203" s="10" t="s">
        <v>1</v>
      </c>
      <c r="E1203" s="26"/>
      <c r="F1203" s="26"/>
      <c r="G1203"/>
      <c r="H1203"/>
      <c r="I1203"/>
    </row>
    <row r="1204" spans="1:9" s="34" customFormat="1" x14ac:dyDescent="0.25">
      <c r="A1204" s="6" t="s">
        <v>37</v>
      </c>
      <c r="B1204" s="6" t="s">
        <v>4341</v>
      </c>
      <c r="C1204" s="59" t="s">
        <v>4342</v>
      </c>
      <c r="D1204" s="10" t="s">
        <v>1</v>
      </c>
      <c r="E1204" s="26"/>
      <c r="F1204" s="26"/>
      <c r="G1204"/>
      <c r="H1204"/>
      <c r="I1204"/>
    </row>
    <row r="1205" spans="1:9" s="34" customFormat="1" x14ac:dyDescent="0.25">
      <c r="A1205" s="6" t="s">
        <v>37</v>
      </c>
      <c r="B1205" s="6" t="s">
        <v>4343</v>
      </c>
      <c r="C1205" s="59" t="s">
        <v>4344</v>
      </c>
      <c r="D1205" s="10" t="s">
        <v>1</v>
      </c>
      <c r="E1205" s="26"/>
      <c r="F1205" s="26"/>
      <c r="G1205"/>
      <c r="H1205"/>
      <c r="I1205"/>
    </row>
    <row r="1206" spans="1:9" s="34" customFormat="1" x14ac:dyDescent="0.25">
      <c r="A1206" s="6" t="s">
        <v>37</v>
      </c>
      <c r="B1206" s="6" t="s">
        <v>2986</v>
      </c>
      <c r="C1206" s="21" t="s">
        <v>2987</v>
      </c>
      <c r="D1206" s="10" t="s">
        <v>1</v>
      </c>
      <c r="E1206" s="26"/>
      <c r="F1206" s="26"/>
      <c r="G1206"/>
      <c r="H1206"/>
      <c r="I1206"/>
    </row>
    <row r="1207" spans="1:9" s="34" customFormat="1" x14ac:dyDescent="0.25">
      <c r="A1207" s="6" t="s">
        <v>37</v>
      </c>
      <c r="B1207" s="6" t="s">
        <v>4345</v>
      </c>
      <c r="C1207" s="33" t="s">
        <v>4346</v>
      </c>
      <c r="D1207" s="10" t="s">
        <v>1</v>
      </c>
      <c r="E1207" s="26"/>
      <c r="F1207" s="26"/>
      <c r="G1207"/>
      <c r="H1207"/>
      <c r="I1207"/>
    </row>
    <row r="1208" spans="1:9" s="34" customFormat="1" x14ac:dyDescent="0.25">
      <c r="A1208" s="6" t="s">
        <v>37</v>
      </c>
      <c r="B1208" s="6" t="s">
        <v>4347</v>
      </c>
      <c r="C1208" s="59" t="s">
        <v>4348</v>
      </c>
      <c r="D1208" s="10" t="s">
        <v>1</v>
      </c>
      <c r="E1208" s="26"/>
      <c r="F1208" s="26"/>
      <c r="G1208"/>
      <c r="H1208"/>
      <c r="I1208"/>
    </row>
    <row r="1209" spans="1:9" s="34" customFormat="1" x14ac:dyDescent="0.25">
      <c r="A1209" s="6" t="s">
        <v>37</v>
      </c>
      <c r="B1209" s="6" t="s">
        <v>4349</v>
      </c>
      <c r="C1209" s="61" t="s">
        <v>4350</v>
      </c>
      <c r="D1209" s="10" t="s">
        <v>1</v>
      </c>
      <c r="E1209" s="26"/>
      <c r="F1209" s="26"/>
      <c r="G1209"/>
      <c r="H1209"/>
      <c r="I1209"/>
    </row>
    <row r="1210" spans="1:9" s="34" customFormat="1" x14ac:dyDescent="0.25">
      <c r="A1210" s="6" t="s">
        <v>37</v>
      </c>
      <c r="B1210" s="6" t="s">
        <v>4351</v>
      </c>
      <c r="C1210" s="61" t="s">
        <v>4352</v>
      </c>
      <c r="D1210" s="10" t="s">
        <v>1</v>
      </c>
      <c r="E1210" s="26"/>
      <c r="F1210" s="26"/>
      <c r="G1210"/>
      <c r="H1210"/>
      <c r="I1210"/>
    </row>
    <row r="1211" spans="1:9" s="34" customFormat="1" x14ac:dyDescent="0.25">
      <c r="A1211" s="6" t="s">
        <v>37</v>
      </c>
      <c r="B1211" s="6" t="s">
        <v>4353</v>
      </c>
      <c r="C1211" s="59" t="s">
        <v>4354</v>
      </c>
      <c r="D1211" s="10" t="s">
        <v>1</v>
      </c>
      <c r="E1211" s="26"/>
      <c r="F1211" s="26"/>
      <c r="G1211"/>
      <c r="H1211"/>
      <c r="I1211"/>
    </row>
    <row r="1212" spans="1:9" s="34" customFormat="1" x14ac:dyDescent="0.25">
      <c r="A1212" s="6" t="s">
        <v>37</v>
      </c>
      <c r="B1212" s="6" t="s">
        <v>4355</v>
      </c>
      <c r="C1212" s="61" t="s">
        <v>4356</v>
      </c>
      <c r="D1212" s="10" t="s">
        <v>1</v>
      </c>
      <c r="E1212" s="26"/>
      <c r="F1212" s="26"/>
      <c r="G1212"/>
      <c r="H1212"/>
      <c r="I1212"/>
    </row>
    <row r="1213" spans="1:9" s="34" customFormat="1" x14ac:dyDescent="0.25">
      <c r="A1213" s="6" t="s">
        <v>37</v>
      </c>
      <c r="B1213" s="6" t="s">
        <v>4357</v>
      </c>
      <c r="C1213" s="61" t="s">
        <v>4358</v>
      </c>
      <c r="D1213" s="10" t="s">
        <v>1</v>
      </c>
      <c r="E1213" s="26"/>
      <c r="F1213" s="26"/>
      <c r="G1213"/>
      <c r="H1213"/>
      <c r="I1213"/>
    </row>
    <row r="1214" spans="1:9" s="34" customFormat="1" x14ac:dyDescent="0.25">
      <c r="A1214" s="6" t="s">
        <v>37</v>
      </c>
      <c r="B1214" s="6" t="s">
        <v>4359</v>
      </c>
      <c r="C1214" s="33" t="s">
        <v>4360</v>
      </c>
      <c r="D1214" s="10" t="s">
        <v>1</v>
      </c>
      <c r="E1214" s="26"/>
      <c r="F1214" s="26"/>
      <c r="G1214"/>
      <c r="H1214"/>
      <c r="I1214"/>
    </row>
    <row r="1215" spans="1:9" s="34" customFormat="1" x14ac:dyDescent="0.25">
      <c r="A1215" s="6" t="s">
        <v>37</v>
      </c>
      <c r="B1215" s="6" t="s">
        <v>4361</v>
      </c>
      <c r="C1215" s="59" t="s">
        <v>4362</v>
      </c>
      <c r="D1215" s="10" t="s">
        <v>1</v>
      </c>
      <c r="E1215" s="26"/>
      <c r="F1215" s="26"/>
      <c r="G1215"/>
      <c r="H1215"/>
      <c r="I1215"/>
    </row>
    <row r="1216" spans="1:9" s="34" customFormat="1" x14ac:dyDescent="0.25">
      <c r="A1216" s="6" t="s">
        <v>37</v>
      </c>
      <c r="B1216" s="6" t="s">
        <v>4363</v>
      </c>
      <c r="C1216" s="61" t="s">
        <v>4364</v>
      </c>
      <c r="D1216" s="10" t="s">
        <v>1</v>
      </c>
      <c r="E1216" s="26"/>
      <c r="F1216" s="26"/>
      <c r="G1216"/>
      <c r="H1216"/>
      <c r="I1216"/>
    </row>
    <row r="1217" spans="1:9" s="34" customFormat="1" x14ac:dyDescent="0.25">
      <c r="A1217" s="6" t="s">
        <v>37</v>
      </c>
      <c r="B1217" s="6" t="s">
        <v>4365</v>
      </c>
      <c r="C1217" s="61" t="s">
        <v>4366</v>
      </c>
      <c r="D1217" s="10" t="s">
        <v>1</v>
      </c>
      <c r="E1217" s="26"/>
      <c r="F1217" s="26"/>
      <c r="G1217"/>
      <c r="H1217"/>
      <c r="I1217"/>
    </row>
    <row r="1218" spans="1:9" s="34" customFormat="1" x14ac:dyDescent="0.25">
      <c r="A1218" s="6" t="s">
        <v>37</v>
      </c>
      <c r="B1218" s="6" t="s">
        <v>4367</v>
      </c>
      <c r="C1218" s="59" t="s">
        <v>4368</v>
      </c>
      <c r="D1218" s="10" t="s">
        <v>1</v>
      </c>
      <c r="E1218" s="26"/>
      <c r="F1218" s="26"/>
      <c r="G1218"/>
      <c r="H1218"/>
      <c r="I1218"/>
    </row>
    <row r="1219" spans="1:9" s="34" customFormat="1" x14ac:dyDescent="0.25">
      <c r="A1219" s="6" t="s">
        <v>37</v>
      </c>
      <c r="B1219" s="6" t="s">
        <v>4369</v>
      </c>
      <c r="C1219" s="61" t="s">
        <v>4370</v>
      </c>
      <c r="D1219" s="10" t="s">
        <v>1</v>
      </c>
      <c r="E1219" s="26"/>
      <c r="F1219" s="26"/>
      <c r="G1219"/>
      <c r="H1219"/>
      <c r="I1219"/>
    </row>
    <row r="1220" spans="1:9" s="34" customFormat="1" x14ac:dyDescent="0.25">
      <c r="A1220" s="6" t="s">
        <v>37</v>
      </c>
      <c r="B1220" s="6" t="s">
        <v>4371</v>
      </c>
      <c r="C1220" s="61" t="s">
        <v>4372</v>
      </c>
      <c r="D1220" s="10" t="s">
        <v>1</v>
      </c>
      <c r="E1220" s="26"/>
      <c r="F1220" s="26"/>
      <c r="G1220"/>
      <c r="H1220"/>
      <c r="I1220"/>
    </row>
    <row r="1221" spans="1:9" s="34" customFormat="1" x14ac:dyDescent="0.25">
      <c r="A1221" s="6" t="s">
        <v>37</v>
      </c>
      <c r="B1221" s="6" t="s">
        <v>4373</v>
      </c>
      <c r="C1221" s="61" t="s">
        <v>4374</v>
      </c>
      <c r="D1221" s="10" t="s">
        <v>1</v>
      </c>
      <c r="E1221" s="26"/>
      <c r="F1221" s="26"/>
      <c r="G1221"/>
      <c r="H1221"/>
      <c r="I1221"/>
    </row>
    <row r="1222" spans="1:9" s="34" customFormat="1" x14ac:dyDescent="0.25">
      <c r="A1222" s="6" t="s">
        <v>37</v>
      </c>
      <c r="B1222" s="6" t="s">
        <v>4741</v>
      </c>
      <c r="C1222" s="18" t="s">
        <v>4742</v>
      </c>
      <c r="D1222" s="10" t="s">
        <v>1</v>
      </c>
      <c r="E1222" s="26"/>
      <c r="F1222" s="26"/>
      <c r="G1222"/>
      <c r="H1222"/>
      <c r="I1222"/>
    </row>
    <row r="1223" spans="1:9" s="34" customFormat="1" x14ac:dyDescent="0.25">
      <c r="A1223" s="6" t="s">
        <v>37</v>
      </c>
      <c r="B1223" s="6" t="s">
        <v>4743</v>
      </c>
      <c r="C1223" s="19" t="s">
        <v>4744</v>
      </c>
      <c r="D1223" s="10" t="s">
        <v>1</v>
      </c>
      <c r="E1223" s="26"/>
      <c r="F1223" s="26"/>
      <c r="G1223"/>
      <c r="H1223"/>
      <c r="I1223"/>
    </row>
    <row r="1224" spans="1:9" s="34" customFormat="1" x14ac:dyDescent="0.25">
      <c r="A1224" s="6" t="s">
        <v>37</v>
      </c>
      <c r="B1224" s="6" t="s">
        <v>4745</v>
      </c>
      <c r="C1224" s="20" t="s">
        <v>4746</v>
      </c>
      <c r="D1224" s="10" t="s">
        <v>1</v>
      </c>
      <c r="E1224" s="26"/>
      <c r="F1224" s="26"/>
      <c r="G1224"/>
      <c r="H1224"/>
      <c r="I1224"/>
    </row>
    <row r="1225" spans="1:9" s="34" customFormat="1" x14ac:dyDescent="0.25">
      <c r="A1225" s="6" t="s">
        <v>37</v>
      </c>
      <c r="B1225" s="6" t="s">
        <v>4747</v>
      </c>
      <c r="C1225" s="20" t="s">
        <v>4748</v>
      </c>
      <c r="D1225" s="10" t="s">
        <v>1</v>
      </c>
      <c r="E1225" s="26"/>
      <c r="F1225" s="26"/>
      <c r="G1225"/>
      <c r="H1225"/>
      <c r="I1225"/>
    </row>
    <row r="1226" spans="1:9" s="34" customFormat="1" x14ac:dyDescent="0.25">
      <c r="A1226" s="6" t="s">
        <v>37</v>
      </c>
      <c r="B1226" s="6" t="s">
        <v>4749</v>
      </c>
      <c r="C1226" s="20" t="s">
        <v>4750</v>
      </c>
      <c r="D1226" s="10" t="s">
        <v>1</v>
      </c>
      <c r="E1226" s="26"/>
      <c r="F1226" s="26"/>
      <c r="G1226"/>
      <c r="H1226"/>
      <c r="I1226"/>
    </row>
    <row r="1227" spans="1:9" s="34" customFormat="1" x14ac:dyDescent="0.25">
      <c r="A1227" s="6" t="s">
        <v>37</v>
      </c>
      <c r="B1227" s="6" t="s">
        <v>4751</v>
      </c>
      <c r="C1227" s="20" t="s">
        <v>4752</v>
      </c>
      <c r="D1227" s="10" t="s">
        <v>1</v>
      </c>
      <c r="E1227" s="26"/>
      <c r="F1227" s="26"/>
      <c r="G1227"/>
      <c r="H1227"/>
      <c r="I1227"/>
    </row>
    <row r="1228" spans="1:9" s="34" customFormat="1" x14ac:dyDescent="0.25">
      <c r="A1228" s="6" t="s">
        <v>37</v>
      </c>
      <c r="B1228" s="6" t="s">
        <v>4753</v>
      </c>
      <c r="C1228" s="11" t="s">
        <v>4754</v>
      </c>
      <c r="D1228" s="10" t="s">
        <v>1</v>
      </c>
      <c r="E1228" s="26"/>
      <c r="F1228" s="26"/>
      <c r="G1228"/>
      <c r="H1228"/>
      <c r="I1228"/>
    </row>
    <row r="1229" spans="1:9" s="34" customFormat="1" x14ac:dyDescent="0.25">
      <c r="A1229" s="6" t="s">
        <v>37</v>
      </c>
      <c r="B1229" s="6" t="s">
        <v>4755</v>
      </c>
      <c r="C1229" s="17" t="s">
        <v>4756</v>
      </c>
      <c r="D1229" s="10" t="s">
        <v>1</v>
      </c>
      <c r="E1229" s="26"/>
      <c r="F1229" s="26"/>
      <c r="G1229"/>
      <c r="H1229"/>
      <c r="I1229"/>
    </row>
    <row r="1230" spans="1:9" s="34" customFormat="1" x14ac:dyDescent="0.25">
      <c r="A1230" s="6" t="s">
        <v>37</v>
      </c>
      <c r="B1230" s="6" t="s">
        <v>4757</v>
      </c>
      <c r="C1230" s="18" t="s">
        <v>4758</v>
      </c>
      <c r="D1230" s="10" t="s">
        <v>1</v>
      </c>
      <c r="E1230" s="26"/>
      <c r="F1230" s="26"/>
      <c r="G1230"/>
      <c r="H1230"/>
      <c r="I1230"/>
    </row>
    <row r="1231" spans="1:9" s="34" customFormat="1" x14ac:dyDescent="0.25">
      <c r="A1231" s="6" t="s">
        <v>37</v>
      </c>
      <c r="B1231" s="6" t="s">
        <v>2980</v>
      </c>
      <c r="C1231" s="19" t="s">
        <v>2981</v>
      </c>
      <c r="D1231" s="10" t="s">
        <v>1</v>
      </c>
      <c r="E1231" s="26"/>
      <c r="F1231" s="26"/>
      <c r="G1231"/>
      <c r="H1231"/>
      <c r="I1231"/>
    </row>
    <row r="1232" spans="1:9" s="34" customFormat="1" x14ac:dyDescent="0.25">
      <c r="A1232" s="6" t="s">
        <v>37</v>
      </c>
      <c r="B1232" s="6" t="s">
        <v>2982</v>
      </c>
      <c r="C1232" s="20" t="s">
        <v>2983</v>
      </c>
      <c r="D1232" s="10" t="s">
        <v>1</v>
      </c>
      <c r="E1232" s="26"/>
      <c r="F1232" s="26"/>
      <c r="G1232"/>
      <c r="H1232"/>
      <c r="I1232"/>
    </row>
    <row r="1233" spans="1:9" s="34" customFormat="1" x14ac:dyDescent="0.25">
      <c r="A1233" s="6" t="s">
        <v>37</v>
      </c>
      <c r="B1233" s="6" t="s">
        <v>2984</v>
      </c>
      <c r="C1233" s="21" t="s">
        <v>2985</v>
      </c>
      <c r="D1233" s="10" t="s">
        <v>1</v>
      </c>
      <c r="E1233" s="26"/>
      <c r="F1233" s="26"/>
      <c r="G1233"/>
      <c r="H1233"/>
      <c r="I1233"/>
    </row>
    <row r="1234" spans="1:9" s="34" customFormat="1" x14ac:dyDescent="0.25">
      <c r="A1234" s="6" t="s">
        <v>37</v>
      </c>
      <c r="B1234" s="6" t="s">
        <v>4333</v>
      </c>
      <c r="C1234" s="33" t="s">
        <v>4334</v>
      </c>
      <c r="D1234" s="10" t="s">
        <v>1</v>
      </c>
      <c r="E1234" s="26"/>
      <c r="F1234" s="26"/>
      <c r="G1234"/>
      <c r="H1234"/>
      <c r="I1234"/>
    </row>
    <row r="1235" spans="1:9" s="34" customFormat="1" x14ac:dyDescent="0.25">
      <c r="A1235" s="6" t="s">
        <v>37</v>
      </c>
      <c r="B1235" s="6" t="s">
        <v>4335</v>
      </c>
      <c r="C1235" s="59" t="s">
        <v>4336</v>
      </c>
      <c r="D1235" s="10" t="s">
        <v>1</v>
      </c>
      <c r="E1235" s="26"/>
      <c r="F1235" s="26"/>
      <c r="G1235"/>
      <c r="H1235"/>
      <c r="I1235"/>
    </row>
    <row r="1236" spans="1:9" s="34" customFormat="1" x14ac:dyDescent="0.25">
      <c r="A1236" s="6" t="s">
        <v>37</v>
      </c>
      <c r="B1236" s="6" t="s">
        <v>4337</v>
      </c>
      <c r="C1236" s="59" t="s">
        <v>4338</v>
      </c>
      <c r="D1236" s="10" t="s">
        <v>1</v>
      </c>
      <c r="E1236" s="26"/>
      <c r="F1236" s="26"/>
      <c r="G1236"/>
      <c r="H1236"/>
      <c r="I1236"/>
    </row>
    <row r="1237" spans="1:9" s="34" customFormat="1" x14ac:dyDescent="0.25">
      <c r="A1237" s="6" t="s">
        <v>37</v>
      </c>
      <c r="B1237" s="6" t="s">
        <v>4339</v>
      </c>
      <c r="C1237" s="33" t="s">
        <v>4340</v>
      </c>
      <c r="D1237" s="10" t="s">
        <v>1</v>
      </c>
      <c r="E1237" s="26"/>
      <c r="F1237" s="26"/>
      <c r="G1237"/>
      <c r="H1237"/>
      <c r="I1237"/>
    </row>
    <row r="1238" spans="1:9" s="34" customFormat="1" x14ac:dyDescent="0.25">
      <c r="A1238" s="6" t="s">
        <v>37</v>
      </c>
      <c r="B1238" s="6" t="s">
        <v>4341</v>
      </c>
      <c r="C1238" s="59" t="s">
        <v>4342</v>
      </c>
      <c r="D1238" s="10" t="s">
        <v>1</v>
      </c>
      <c r="E1238" s="26"/>
      <c r="F1238" s="26"/>
      <c r="G1238"/>
      <c r="H1238"/>
      <c r="I1238"/>
    </row>
    <row r="1239" spans="1:9" s="34" customFormat="1" x14ac:dyDescent="0.25">
      <c r="A1239" s="6" t="s">
        <v>37</v>
      </c>
      <c r="B1239" s="6" t="s">
        <v>4343</v>
      </c>
      <c r="C1239" s="59" t="s">
        <v>4344</v>
      </c>
      <c r="D1239" s="10" t="s">
        <v>1</v>
      </c>
      <c r="E1239" s="26"/>
      <c r="F1239" s="26"/>
      <c r="G1239"/>
      <c r="H1239"/>
      <c r="I1239"/>
    </row>
    <row r="1240" spans="1:9" s="34" customFormat="1" x14ac:dyDescent="0.25">
      <c r="A1240" s="6" t="s">
        <v>37</v>
      </c>
      <c r="B1240" s="6" t="s">
        <v>2986</v>
      </c>
      <c r="C1240" s="21" t="s">
        <v>2987</v>
      </c>
      <c r="D1240" s="10" t="s">
        <v>1</v>
      </c>
      <c r="E1240" s="26"/>
      <c r="F1240" s="26"/>
      <c r="G1240"/>
      <c r="H1240"/>
      <c r="I1240"/>
    </row>
    <row r="1241" spans="1:9" s="34" customFormat="1" x14ac:dyDescent="0.25">
      <c r="A1241" s="6" t="s">
        <v>37</v>
      </c>
      <c r="B1241" s="6" t="s">
        <v>4345</v>
      </c>
      <c r="C1241" s="33" t="s">
        <v>4346</v>
      </c>
      <c r="D1241" s="10" t="s">
        <v>1</v>
      </c>
      <c r="E1241" s="26"/>
      <c r="F1241" s="26"/>
      <c r="G1241"/>
      <c r="H1241"/>
      <c r="I1241"/>
    </row>
    <row r="1242" spans="1:9" s="34" customFormat="1" x14ac:dyDescent="0.25">
      <c r="A1242" s="6" t="s">
        <v>37</v>
      </c>
      <c r="B1242" s="6" t="s">
        <v>4347</v>
      </c>
      <c r="C1242" s="59" t="s">
        <v>4348</v>
      </c>
      <c r="D1242" s="10" t="s">
        <v>1</v>
      </c>
      <c r="E1242" s="26"/>
      <c r="F1242" s="26"/>
      <c r="G1242"/>
      <c r="H1242"/>
      <c r="I1242"/>
    </row>
    <row r="1243" spans="1:9" s="34" customFormat="1" x14ac:dyDescent="0.25">
      <c r="A1243" s="6" t="s">
        <v>37</v>
      </c>
      <c r="B1243" s="6" t="s">
        <v>4349</v>
      </c>
      <c r="C1243" s="61" t="s">
        <v>4350</v>
      </c>
      <c r="D1243" s="10" t="s">
        <v>1</v>
      </c>
      <c r="E1243" s="26"/>
      <c r="F1243" s="26"/>
      <c r="G1243"/>
      <c r="H1243"/>
      <c r="I1243"/>
    </row>
    <row r="1244" spans="1:9" s="34" customFormat="1" x14ac:dyDescent="0.25">
      <c r="A1244" s="6" t="s">
        <v>37</v>
      </c>
      <c r="B1244" s="6" t="s">
        <v>4351</v>
      </c>
      <c r="C1244" s="61" t="s">
        <v>4352</v>
      </c>
      <c r="D1244" s="10" t="s">
        <v>1</v>
      </c>
      <c r="E1244" s="26"/>
      <c r="F1244" s="26"/>
      <c r="G1244"/>
      <c r="H1244"/>
      <c r="I1244"/>
    </row>
    <row r="1245" spans="1:9" s="34" customFormat="1" x14ac:dyDescent="0.25">
      <c r="A1245" s="6" t="s">
        <v>37</v>
      </c>
      <c r="B1245" s="6" t="s">
        <v>4353</v>
      </c>
      <c r="C1245" s="59" t="s">
        <v>4354</v>
      </c>
      <c r="D1245" s="10" t="s">
        <v>1</v>
      </c>
      <c r="E1245" s="26"/>
      <c r="F1245" s="26"/>
      <c r="G1245"/>
      <c r="H1245"/>
      <c r="I1245"/>
    </row>
    <row r="1246" spans="1:9" s="34" customFormat="1" x14ac:dyDescent="0.25">
      <c r="A1246" s="6" t="s">
        <v>37</v>
      </c>
      <c r="B1246" s="6" t="s">
        <v>4355</v>
      </c>
      <c r="C1246" s="61" t="s">
        <v>4356</v>
      </c>
      <c r="D1246" s="10" t="s">
        <v>1</v>
      </c>
      <c r="E1246" s="26"/>
      <c r="F1246" s="26"/>
      <c r="G1246"/>
      <c r="H1246"/>
      <c r="I1246"/>
    </row>
    <row r="1247" spans="1:9" s="34" customFormat="1" x14ac:dyDescent="0.25">
      <c r="A1247" s="6" t="s">
        <v>37</v>
      </c>
      <c r="B1247" s="6" t="s">
        <v>4357</v>
      </c>
      <c r="C1247" s="61" t="s">
        <v>4358</v>
      </c>
      <c r="D1247" s="10" t="s">
        <v>1</v>
      </c>
      <c r="E1247" s="26"/>
      <c r="F1247" s="26"/>
      <c r="G1247"/>
      <c r="H1247"/>
      <c r="I1247"/>
    </row>
    <row r="1248" spans="1:9" s="34" customFormat="1" x14ac:dyDescent="0.25">
      <c r="A1248" s="6" t="s">
        <v>37</v>
      </c>
      <c r="B1248" s="6" t="s">
        <v>4359</v>
      </c>
      <c r="C1248" s="33" t="s">
        <v>4360</v>
      </c>
      <c r="D1248" s="10" t="s">
        <v>1</v>
      </c>
      <c r="E1248" s="26"/>
      <c r="F1248" s="26"/>
      <c r="G1248"/>
      <c r="H1248"/>
      <c r="I1248"/>
    </row>
    <row r="1249" spans="1:9" s="34" customFormat="1" x14ac:dyDescent="0.25">
      <c r="A1249" s="6" t="s">
        <v>37</v>
      </c>
      <c r="B1249" s="6" t="s">
        <v>4361</v>
      </c>
      <c r="C1249" s="59" t="s">
        <v>4362</v>
      </c>
      <c r="D1249" s="10" t="s">
        <v>1</v>
      </c>
      <c r="E1249" s="26"/>
      <c r="F1249" s="26"/>
      <c r="G1249"/>
      <c r="H1249"/>
      <c r="I1249"/>
    </row>
    <row r="1250" spans="1:9" s="34" customFormat="1" x14ac:dyDescent="0.25">
      <c r="A1250" s="6" t="s">
        <v>37</v>
      </c>
      <c r="B1250" s="6" t="s">
        <v>4363</v>
      </c>
      <c r="C1250" s="61" t="s">
        <v>4364</v>
      </c>
      <c r="D1250" s="10" t="s">
        <v>1</v>
      </c>
      <c r="E1250" s="26"/>
      <c r="F1250" s="26"/>
      <c r="G1250"/>
      <c r="H1250"/>
      <c r="I1250"/>
    </row>
    <row r="1251" spans="1:9" s="34" customFormat="1" x14ac:dyDescent="0.25">
      <c r="A1251" s="6" t="s">
        <v>37</v>
      </c>
      <c r="B1251" s="6" t="s">
        <v>4365</v>
      </c>
      <c r="C1251" s="61" t="s">
        <v>4366</v>
      </c>
      <c r="D1251" s="10" t="s">
        <v>1</v>
      </c>
      <c r="E1251" s="26"/>
      <c r="F1251" s="26"/>
      <c r="G1251"/>
      <c r="H1251"/>
      <c r="I1251"/>
    </row>
    <row r="1252" spans="1:9" s="34" customFormat="1" x14ac:dyDescent="0.25">
      <c r="A1252" s="6" t="s">
        <v>37</v>
      </c>
      <c r="B1252" s="6" t="s">
        <v>4367</v>
      </c>
      <c r="C1252" s="59" t="s">
        <v>4368</v>
      </c>
      <c r="D1252" s="10" t="s">
        <v>1</v>
      </c>
      <c r="E1252" s="26"/>
      <c r="F1252" s="26"/>
      <c r="G1252"/>
      <c r="H1252"/>
      <c r="I1252"/>
    </row>
    <row r="1253" spans="1:9" s="34" customFormat="1" x14ac:dyDescent="0.25">
      <c r="A1253" s="6" t="s">
        <v>37</v>
      </c>
      <c r="B1253" s="6" t="s">
        <v>4369</v>
      </c>
      <c r="C1253" s="61" t="s">
        <v>4370</v>
      </c>
      <c r="D1253" s="10" t="s">
        <v>1</v>
      </c>
      <c r="E1253" s="26"/>
      <c r="F1253" s="26"/>
      <c r="G1253"/>
      <c r="H1253"/>
      <c r="I1253"/>
    </row>
    <row r="1254" spans="1:9" s="34" customFormat="1" x14ac:dyDescent="0.25">
      <c r="A1254" s="6" t="s">
        <v>37</v>
      </c>
      <c r="B1254" s="6" t="s">
        <v>4371</v>
      </c>
      <c r="C1254" s="61" t="s">
        <v>4372</v>
      </c>
      <c r="D1254" s="10" t="s">
        <v>1</v>
      </c>
      <c r="E1254" s="26"/>
      <c r="F1254" s="26"/>
      <c r="G1254"/>
      <c r="H1254"/>
      <c r="I1254"/>
    </row>
    <row r="1255" spans="1:9" s="34" customFormat="1" x14ac:dyDescent="0.25">
      <c r="A1255" s="6" t="s">
        <v>37</v>
      </c>
      <c r="B1255" s="6" t="s">
        <v>4373</v>
      </c>
      <c r="C1255" s="61" t="s">
        <v>4374</v>
      </c>
      <c r="D1255" s="10" t="s">
        <v>1</v>
      </c>
      <c r="E1255" s="26"/>
      <c r="F1255" s="26"/>
      <c r="G1255"/>
      <c r="H1255"/>
      <c r="I1255"/>
    </row>
    <row r="1256" spans="1:9" s="34" customFormat="1" x14ac:dyDescent="0.25">
      <c r="A1256" s="6" t="s">
        <v>37</v>
      </c>
      <c r="B1256" s="6" t="s">
        <v>4759</v>
      </c>
      <c r="C1256" s="18" t="s">
        <v>4760</v>
      </c>
      <c r="D1256" s="10" t="s">
        <v>1</v>
      </c>
      <c r="E1256" s="26"/>
      <c r="F1256" s="26"/>
      <c r="G1256"/>
      <c r="H1256"/>
      <c r="I1256"/>
    </row>
    <row r="1257" spans="1:9" s="34" customFormat="1" x14ac:dyDescent="0.25">
      <c r="A1257" s="6" t="s">
        <v>37</v>
      </c>
      <c r="B1257" s="6" t="s">
        <v>4761</v>
      </c>
      <c r="C1257" s="19" t="s">
        <v>4762</v>
      </c>
      <c r="D1257" s="10" t="s">
        <v>1</v>
      </c>
      <c r="E1257" s="26"/>
      <c r="F1257" s="26"/>
      <c r="G1257"/>
      <c r="H1257"/>
      <c r="I1257"/>
    </row>
    <row r="1258" spans="1:9" s="34" customFormat="1" x14ac:dyDescent="0.25">
      <c r="A1258" s="6" t="s">
        <v>37</v>
      </c>
      <c r="B1258" s="6" t="s">
        <v>4763</v>
      </c>
      <c r="C1258" s="20" t="s">
        <v>4764</v>
      </c>
      <c r="D1258" s="10" t="s">
        <v>1</v>
      </c>
      <c r="E1258" s="26"/>
      <c r="F1258" s="26"/>
      <c r="G1258"/>
      <c r="H1258"/>
      <c r="I1258"/>
    </row>
    <row r="1259" spans="1:9" s="34" customFormat="1" x14ac:dyDescent="0.25">
      <c r="A1259" s="6" t="s">
        <v>37</v>
      </c>
      <c r="B1259" s="6" t="s">
        <v>4765</v>
      </c>
      <c r="C1259" s="20" t="s">
        <v>4766</v>
      </c>
      <c r="D1259" s="10" t="s">
        <v>1</v>
      </c>
      <c r="E1259" s="26"/>
      <c r="F1259" s="26"/>
      <c r="G1259"/>
      <c r="H1259"/>
      <c r="I1259"/>
    </row>
    <row r="1260" spans="1:9" s="34" customFormat="1" x14ac:dyDescent="0.25">
      <c r="A1260" s="6" t="s">
        <v>37</v>
      </c>
      <c r="B1260" s="6" t="s">
        <v>4767</v>
      </c>
      <c r="C1260" s="20" t="s">
        <v>4768</v>
      </c>
      <c r="D1260" s="10" t="s">
        <v>1</v>
      </c>
      <c r="E1260" s="26"/>
      <c r="F1260" s="26"/>
      <c r="G1260"/>
      <c r="H1260"/>
      <c r="I1260"/>
    </row>
    <row r="1261" spans="1:9" s="34" customFormat="1" x14ac:dyDescent="0.25">
      <c r="A1261" s="6" t="s">
        <v>37</v>
      </c>
      <c r="B1261" s="6" t="s">
        <v>4769</v>
      </c>
      <c r="C1261" s="20" t="s">
        <v>4770</v>
      </c>
      <c r="D1261" s="10" t="s">
        <v>1</v>
      </c>
      <c r="E1261" s="26"/>
      <c r="F1261" s="26"/>
      <c r="G1261"/>
      <c r="H1261"/>
      <c r="I1261"/>
    </row>
    <row r="1262" spans="1:9" s="34" customFormat="1" x14ac:dyDescent="0.25">
      <c r="A1262" s="6" t="s">
        <v>37</v>
      </c>
      <c r="B1262" s="6" t="s">
        <v>4771</v>
      </c>
      <c r="C1262" s="11" t="s">
        <v>4772</v>
      </c>
      <c r="D1262" s="10" t="s">
        <v>1</v>
      </c>
      <c r="E1262" s="26"/>
      <c r="F1262" s="26"/>
      <c r="G1262"/>
      <c r="H1262"/>
      <c r="I1262"/>
    </row>
    <row r="1263" spans="1:9" s="34" customFormat="1" x14ac:dyDescent="0.25">
      <c r="A1263" s="6" t="s">
        <v>37</v>
      </c>
      <c r="B1263" s="6" t="s">
        <v>4773</v>
      </c>
      <c r="C1263" s="17" t="s">
        <v>4774</v>
      </c>
      <c r="D1263" s="10" t="s">
        <v>1</v>
      </c>
      <c r="E1263" s="26"/>
      <c r="F1263" s="26"/>
      <c r="G1263"/>
      <c r="H1263"/>
      <c r="I1263"/>
    </row>
    <row r="1264" spans="1:9" s="34" customFormat="1" x14ac:dyDescent="0.25">
      <c r="A1264" s="6" t="s">
        <v>37</v>
      </c>
      <c r="B1264" s="6" t="s">
        <v>4775</v>
      </c>
      <c r="C1264" s="18" t="s">
        <v>4776</v>
      </c>
      <c r="D1264" s="10" t="s">
        <v>1</v>
      </c>
      <c r="E1264" s="26"/>
      <c r="F1264" s="26"/>
      <c r="G1264"/>
      <c r="H1264"/>
      <c r="I1264"/>
    </row>
    <row r="1265" spans="1:9" s="34" customFormat="1" x14ac:dyDescent="0.25">
      <c r="A1265" s="6" t="s">
        <v>37</v>
      </c>
      <c r="B1265" s="6" t="s">
        <v>4777</v>
      </c>
      <c r="C1265" s="19" t="s">
        <v>4778</v>
      </c>
      <c r="D1265" s="10" t="s">
        <v>1</v>
      </c>
      <c r="E1265" s="26"/>
      <c r="F1265" s="26"/>
      <c r="G1265"/>
      <c r="H1265"/>
      <c r="I1265"/>
    </row>
    <row r="1266" spans="1:9" s="34" customFormat="1" x14ac:dyDescent="0.25">
      <c r="A1266" s="6" t="s">
        <v>37</v>
      </c>
      <c r="B1266" s="6" t="s">
        <v>2980</v>
      </c>
      <c r="C1266" s="20" t="s">
        <v>2981</v>
      </c>
      <c r="D1266" s="10" t="s">
        <v>1</v>
      </c>
      <c r="E1266" s="26"/>
      <c r="F1266" s="26"/>
      <c r="G1266"/>
      <c r="H1266"/>
      <c r="I1266"/>
    </row>
    <row r="1267" spans="1:9" s="34" customFormat="1" x14ac:dyDescent="0.25">
      <c r="A1267" s="6" t="s">
        <v>37</v>
      </c>
      <c r="B1267" s="6" t="s">
        <v>2982</v>
      </c>
      <c r="C1267" s="21" t="s">
        <v>2983</v>
      </c>
      <c r="D1267" s="10" t="s">
        <v>1</v>
      </c>
      <c r="E1267" s="26"/>
      <c r="F1267" s="26"/>
      <c r="G1267"/>
      <c r="H1267"/>
      <c r="I1267"/>
    </row>
    <row r="1268" spans="1:9" s="34" customFormat="1" x14ac:dyDescent="0.25">
      <c r="A1268" s="6" t="s">
        <v>37</v>
      </c>
      <c r="B1268" s="6" t="s">
        <v>2984</v>
      </c>
      <c r="C1268" s="33" t="s">
        <v>2985</v>
      </c>
      <c r="D1268" s="10" t="s">
        <v>1</v>
      </c>
      <c r="E1268" s="26"/>
      <c r="F1268" s="26"/>
      <c r="G1268"/>
      <c r="H1268"/>
      <c r="I1268"/>
    </row>
    <row r="1269" spans="1:9" s="34" customFormat="1" x14ac:dyDescent="0.25">
      <c r="A1269" s="6" t="s">
        <v>37</v>
      </c>
      <c r="B1269" s="6" t="s">
        <v>4333</v>
      </c>
      <c r="C1269" s="59" t="s">
        <v>4334</v>
      </c>
      <c r="D1269" s="10" t="s">
        <v>1</v>
      </c>
      <c r="E1269" s="26"/>
      <c r="F1269" s="26"/>
      <c r="G1269"/>
      <c r="H1269"/>
      <c r="I1269"/>
    </row>
    <row r="1270" spans="1:9" s="34" customFormat="1" x14ac:dyDescent="0.25">
      <c r="A1270" s="6" t="s">
        <v>37</v>
      </c>
      <c r="B1270" s="6" t="s">
        <v>4335</v>
      </c>
      <c r="C1270" s="61" t="s">
        <v>4336</v>
      </c>
      <c r="D1270" s="10" t="s">
        <v>1</v>
      </c>
      <c r="E1270" s="26"/>
      <c r="F1270" s="26"/>
      <c r="G1270"/>
      <c r="H1270"/>
      <c r="I1270"/>
    </row>
    <row r="1271" spans="1:9" s="34" customFormat="1" x14ac:dyDescent="0.25">
      <c r="A1271" s="6" t="s">
        <v>37</v>
      </c>
      <c r="B1271" s="6" t="s">
        <v>4337</v>
      </c>
      <c r="C1271" s="61" t="s">
        <v>4338</v>
      </c>
      <c r="D1271" s="10" t="s">
        <v>1</v>
      </c>
      <c r="E1271" s="26"/>
      <c r="F1271" s="26"/>
      <c r="G1271"/>
      <c r="H1271"/>
      <c r="I1271"/>
    </row>
    <row r="1272" spans="1:9" s="34" customFormat="1" x14ac:dyDescent="0.25">
      <c r="A1272" s="6" t="s">
        <v>37</v>
      </c>
      <c r="B1272" s="6" t="s">
        <v>4339</v>
      </c>
      <c r="C1272" s="59" t="s">
        <v>4340</v>
      </c>
      <c r="D1272" s="10" t="s">
        <v>1</v>
      </c>
      <c r="E1272" s="26"/>
      <c r="F1272" s="26"/>
      <c r="G1272"/>
      <c r="H1272"/>
      <c r="I1272"/>
    </row>
    <row r="1273" spans="1:9" s="34" customFormat="1" x14ac:dyDescent="0.25">
      <c r="A1273" s="6" t="s">
        <v>37</v>
      </c>
      <c r="B1273" s="6" t="s">
        <v>4341</v>
      </c>
      <c r="C1273" s="61" t="s">
        <v>4342</v>
      </c>
      <c r="D1273" s="10" t="s">
        <v>1</v>
      </c>
      <c r="E1273" s="26"/>
      <c r="F1273" s="26"/>
      <c r="G1273"/>
      <c r="H1273"/>
      <c r="I1273"/>
    </row>
    <row r="1274" spans="1:9" s="34" customFormat="1" x14ac:dyDescent="0.25">
      <c r="A1274" s="6" t="s">
        <v>37</v>
      </c>
      <c r="B1274" s="6" t="s">
        <v>4343</v>
      </c>
      <c r="C1274" s="61" t="s">
        <v>4344</v>
      </c>
      <c r="D1274" s="10" t="s">
        <v>1</v>
      </c>
      <c r="E1274" s="26"/>
      <c r="F1274" s="26"/>
      <c r="G1274"/>
      <c r="H1274"/>
      <c r="I1274"/>
    </row>
    <row r="1275" spans="1:9" s="34" customFormat="1" x14ac:dyDescent="0.25">
      <c r="A1275" s="6" t="s">
        <v>37</v>
      </c>
      <c r="B1275" s="6" t="s">
        <v>2986</v>
      </c>
      <c r="C1275" s="33" t="s">
        <v>2987</v>
      </c>
      <c r="D1275" s="10" t="s">
        <v>1</v>
      </c>
      <c r="E1275" s="26"/>
      <c r="F1275" s="26"/>
      <c r="G1275"/>
      <c r="H1275"/>
      <c r="I1275"/>
    </row>
    <row r="1276" spans="1:9" s="34" customFormat="1" x14ac:dyDescent="0.25">
      <c r="A1276" s="6" t="s">
        <v>37</v>
      </c>
      <c r="B1276" s="6" t="s">
        <v>4345</v>
      </c>
      <c r="C1276" s="59" t="s">
        <v>4346</v>
      </c>
      <c r="D1276" s="10" t="s">
        <v>1</v>
      </c>
      <c r="E1276" s="26"/>
      <c r="F1276" s="26"/>
      <c r="G1276"/>
      <c r="H1276"/>
      <c r="I1276"/>
    </row>
    <row r="1277" spans="1:9" s="34" customFormat="1" x14ac:dyDescent="0.25">
      <c r="A1277" s="6" t="s">
        <v>37</v>
      </c>
      <c r="B1277" s="6" t="s">
        <v>4347</v>
      </c>
      <c r="C1277" s="61" t="s">
        <v>4348</v>
      </c>
      <c r="D1277" s="10" t="s">
        <v>1</v>
      </c>
      <c r="E1277" s="26"/>
      <c r="F1277" s="26"/>
      <c r="G1277"/>
      <c r="H1277"/>
      <c r="I1277"/>
    </row>
    <row r="1278" spans="1:9" s="34" customFormat="1" x14ac:dyDescent="0.25">
      <c r="A1278" s="6" t="s">
        <v>37</v>
      </c>
      <c r="B1278" s="6" t="s">
        <v>4349</v>
      </c>
      <c r="C1278" s="62" t="s">
        <v>4350</v>
      </c>
      <c r="D1278" s="10" t="s">
        <v>1</v>
      </c>
      <c r="E1278" s="26"/>
      <c r="F1278" s="26"/>
      <c r="G1278"/>
      <c r="H1278"/>
      <c r="I1278"/>
    </row>
    <row r="1279" spans="1:9" s="34" customFormat="1" x14ac:dyDescent="0.25">
      <c r="A1279" s="6" t="s">
        <v>37</v>
      </c>
      <c r="B1279" s="6" t="s">
        <v>4351</v>
      </c>
      <c r="C1279" s="62" t="s">
        <v>4352</v>
      </c>
      <c r="D1279" s="10" t="s">
        <v>1</v>
      </c>
      <c r="E1279" s="26"/>
      <c r="F1279" s="26"/>
      <c r="G1279"/>
      <c r="H1279"/>
      <c r="I1279"/>
    </row>
    <row r="1280" spans="1:9" s="34" customFormat="1" x14ac:dyDescent="0.25">
      <c r="A1280" s="6" t="s">
        <v>37</v>
      </c>
      <c r="B1280" s="6" t="s">
        <v>4353</v>
      </c>
      <c r="C1280" s="61" t="s">
        <v>4354</v>
      </c>
      <c r="D1280" s="10" t="s">
        <v>1</v>
      </c>
      <c r="E1280" s="26"/>
      <c r="F1280" s="26"/>
      <c r="G1280"/>
      <c r="H1280"/>
      <c r="I1280"/>
    </row>
    <row r="1281" spans="1:9" s="34" customFormat="1" x14ac:dyDescent="0.25">
      <c r="A1281" s="6" t="s">
        <v>37</v>
      </c>
      <c r="B1281" s="6" t="s">
        <v>4355</v>
      </c>
      <c r="C1281" s="62" t="s">
        <v>4356</v>
      </c>
      <c r="D1281" s="10" t="s">
        <v>1</v>
      </c>
      <c r="E1281" s="26"/>
      <c r="F1281" s="26"/>
      <c r="G1281"/>
      <c r="H1281"/>
      <c r="I1281"/>
    </row>
    <row r="1282" spans="1:9" s="34" customFormat="1" x14ac:dyDescent="0.25">
      <c r="A1282" s="6" t="s">
        <v>37</v>
      </c>
      <c r="B1282" s="6" t="s">
        <v>4357</v>
      </c>
      <c r="C1282" s="62" t="s">
        <v>4358</v>
      </c>
      <c r="D1282" s="10" t="s">
        <v>1</v>
      </c>
      <c r="E1282" s="26"/>
      <c r="F1282" s="26"/>
      <c r="G1282"/>
      <c r="H1282"/>
      <c r="I1282"/>
    </row>
    <row r="1283" spans="1:9" s="34" customFormat="1" x14ac:dyDescent="0.25">
      <c r="A1283" s="6" t="s">
        <v>37</v>
      </c>
      <c r="B1283" s="6" t="s">
        <v>4359</v>
      </c>
      <c r="C1283" s="59" t="s">
        <v>4360</v>
      </c>
      <c r="D1283" s="10" t="s">
        <v>1</v>
      </c>
      <c r="E1283" s="26"/>
      <c r="F1283" s="26"/>
      <c r="G1283"/>
      <c r="H1283"/>
      <c r="I1283"/>
    </row>
    <row r="1284" spans="1:9" s="34" customFormat="1" x14ac:dyDescent="0.25">
      <c r="A1284" s="6" t="s">
        <v>37</v>
      </c>
      <c r="B1284" s="6" t="s">
        <v>4361</v>
      </c>
      <c r="C1284" s="61" t="s">
        <v>4362</v>
      </c>
      <c r="D1284" s="10" t="s">
        <v>1</v>
      </c>
      <c r="E1284" s="26"/>
      <c r="F1284" s="26"/>
      <c r="G1284"/>
      <c r="H1284"/>
      <c r="I1284"/>
    </row>
    <row r="1285" spans="1:9" s="34" customFormat="1" x14ac:dyDescent="0.25">
      <c r="A1285" s="6" t="s">
        <v>37</v>
      </c>
      <c r="B1285" s="6" t="s">
        <v>4363</v>
      </c>
      <c r="C1285" s="62" t="s">
        <v>4364</v>
      </c>
      <c r="D1285" s="10" t="s">
        <v>1</v>
      </c>
      <c r="E1285" s="26"/>
      <c r="F1285" s="26"/>
      <c r="G1285"/>
      <c r="H1285"/>
      <c r="I1285"/>
    </row>
    <row r="1286" spans="1:9" s="34" customFormat="1" x14ac:dyDescent="0.25">
      <c r="A1286" s="6" t="s">
        <v>37</v>
      </c>
      <c r="B1286" s="6" t="s">
        <v>4365</v>
      </c>
      <c r="C1286" s="62" t="s">
        <v>4366</v>
      </c>
      <c r="D1286" s="10" t="s">
        <v>1</v>
      </c>
      <c r="E1286" s="26"/>
      <c r="F1286" s="26"/>
      <c r="G1286"/>
      <c r="H1286"/>
      <c r="I1286"/>
    </row>
    <row r="1287" spans="1:9" s="34" customFormat="1" x14ac:dyDescent="0.25">
      <c r="A1287" s="6" t="s">
        <v>37</v>
      </c>
      <c r="B1287" s="6" t="s">
        <v>4367</v>
      </c>
      <c r="C1287" s="61" t="s">
        <v>4368</v>
      </c>
      <c r="D1287" s="10" t="s">
        <v>1</v>
      </c>
      <c r="E1287" s="26"/>
      <c r="F1287" s="26"/>
      <c r="G1287"/>
      <c r="H1287"/>
      <c r="I1287"/>
    </row>
    <row r="1288" spans="1:9" s="34" customFormat="1" x14ac:dyDescent="0.25">
      <c r="A1288" s="6" t="s">
        <v>37</v>
      </c>
      <c r="B1288" s="6" t="s">
        <v>4369</v>
      </c>
      <c r="C1288" s="62" t="s">
        <v>4370</v>
      </c>
      <c r="D1288" s="10" t="s">
        <v>1</v>
      </c>
      <c r="E1288" s="26"/>
      <c r="F1288" s="26"/>
      <c r="G1288"/>
      <c r="H1288"/>
      <c r="I1288"/>
    </row>
    <row r="1289" spans="1:9" s="34" customFormat="1" x14ac:dyDescent="0.25">
      <c r="A1289" s="6" t="s">
        <v>37</v>
      </c>
      <c r="B1289" s="6" t="s">
        <v>4371</v>
      </c>
      <c r="C1289" s="62" t="s">
        <v>4372</v>
      </c>
      <c r="D1289" s="10" t="s">
        <v>1</v>
      </c>
      <c r="E1289" s="26"/>
      <c r="F1289" s="26"/>
      <c r="G1289"/>
      <c r="H1289"/>
      <c r="I1289"/>
    </row>
    <row r="1290" spans="1:9" s="34" customFormat="1" x14ac:dyDescent="0.25">
      <c r="A1290" s="6" t="s">
        <v>37</v>
      </c>
      <c r="B1290" s="6" t="s">
        <v>4373</v>
      </c>
      <c r="C1290" s="62" t="s">
        <v>4374</v>
      </c>
      <c r="D1290" s="10" t="s">
        <v>1</v>
      </c>
      <c r="E1290" s="26"/>
      <c r="F1290" s="26"/>
      <c r="G1290"/>
      <c r="H1290"/>
      <c r="I1290"/>
    </row>
    <row r="1291" spans="1:9" s="34" customFormat="1" x14ac:dyDescent="0.25">
      <c r="A1291" s="6" t="s">
        <v>37</v>
      </c>
      <c r="B1291" s="6" t="s">
        <v>4779</v>
      </c>
      <c r="C1291" s="19" t="s">
        <v>4780</v>
      </c>
      <c r="D1291" s="10" t="s">
        <v>1</v>
      </c>
      <c r="E1291" s="26"/>
      <c r="F1291" s="26"/>
      <c r="G1291"/>
      <c r="H1291"/>
      <c r="I1291"/>
    </row>
    <row r="1292" spans="1:9" s="34" customFormat="1" x14ac:dyDescent="0.25">
      <c r="A1292" s="6" t="s">
        <v>37</v>
      </c>
      <c r="B1292" s="6" t="s">
        <v>4781</v>
      </c>
      <c r="C1292" s="20" t="s">
        <v>4782</v>
      </c>
      <c r="D1292" s="10" t="s">
        <v>1</v>
      </c>
      <c r="E1292" s="26"/>
      <c r="F1292" s="26"/>
      <c r="G1292"/>
      <c r="H1292"/>
      <c r="I1292"/>
    </row>
    <row r="1293" spans="1:9" s="34" customFormat="1" x14ac:dyDescent="0.25">
      <c r="A1293" s="6" t="s">
        <v>37</v>
      </c>
      <c r="B1293" s="6" t="s">
        <v>4783</v>
      </c>
      <c r="C1293" s="11" t="s">
        <v>4784</v>
      </c>
      <c r="D1293" s="10" t="s">
        <v>1</v>
      </c>
      <c r="E1293" s="26"/>
      <c r="F1293" s="26"/>
      <c r="G1293"/>
      <c r="H1293"/>
      <c r="I1293"/>
    </row>
    <row r="1294" spans="1:9" s="34" customFormat="1" x14ac:dyDescent="0.25">
      <c r="A1294" s="6" t="s">
        <v>37</v>
      </c>
      <c r="B1294" s="6" t="s">
        <v>4785</v>
      </c>
      <c r="C1294" s="17" t="s">
        <v>4786</v>
      </c>
      <c r="D1294" s="10" t="s">
        <v>1</v>
      </c>
      <c r="E1294" s="26"/>
      <c r="F1294" s="26"/>
      <c r="G1294"/>
      <c r="H1294"/>
      <c r="I1294"/>
    </row>
    <row r="1295" spans="1:9" s="34" customFormat="1" x14ac:dyDescent="0.25">
      <c r="A1295" s="6" t="s">
        <v>37</v>
      </c>
      <c r="B1295" s="6" t="s">
        <v>4787</v>
      </c>
      <c r="C1295" s="18" t="s">
        <v>4788</v>
      </c>
      <c r="D1295" s="10" t="s">
        <v>1</v>
      </c>
      <c r="E1295" s="26"/>
      <c r="F1295" s="26"/>
      <c r="G1295"/>
      <c r="H1295"/>
      <c r="I1295"/>
    </row>
    <row r="1296" spans="1:9" s="34" customFormat="1" x14ac:dyDescent="0.25">
      <c r="A1296" s="6" t="s">
        <v>37</v>
      </c>
      <c r="B1296" s="6" t="s">
        <v>4789</v>
      </c>
      <c r="C1296" s="19" t="s">
        <v>4790</v>
      </c>
      <c r="D1296" s="10" t="s">
        <v>1</v>
      </c>
      <c r="E1296" s="26"/>
      <c r="F1296" s="26"/>
      <c r="G1296"/>
      <c r="H1296"/>
      <c r="I1296"/>
    </row>
    <row r="1297" spans="1:9" s="34" customFormat="1" x14ac:dyDescent="0.25">
      <c r="A1297" s="6" t="s">
        <v>37</v>
      </c>
      <c r="B1297" s="6" t="s">
        <v>4791</v>
      </c>
      <c r="C1297" s="20" t="s">
        <v>4792</v>
      </c>
      <c r="D1297" s="10" t="s">
        <v>1</v>
      </c>
      <c r="E1297" s="26"/>
      <c r="F1297" s="26"/>
      <c r="G1297"/>
      <c r="H1297"/>
      <c r="I1297"/>
    </row>
    <row r="1298" spans="1:9" s="34" customFormat="1" x14ac:dyDescent="0.25">
      <c r="A1298" s="6" t="s">
        <v>37</v>
      </c>
      <c r="B1298" s="6" t="s">
        <v>4793</v>
      </c>
      <c r="C1298" s="21" t="s">
        <v>4794</v>
      </c>
      <c r="D1298" s="10" t="s">
        <v>1</v>
      </c>
      <c r="E1298" s="26"/>
      <c r="F1298" s="26"/>
      <c r="G1298"/>
      <c r="H1298"/>
      <c r="I1298"/>
    </row>
    <row r="1299" spans="1:9" s="34" customFormat="1" x14ac:dyDescent="0.25">
      <c r="A1299" s="6" t="s">
        <v>37</v>
      </c>
      <c r="B1299" s="6" t="s">
        <v>4795</v>
      </c>
      <c r="C1299" s="21" t="s">
        <v>4796</v>
      </c>
      <c r="D1299" s="10" t="s">
        <v>1</v>
      </c>
      <c r="E1299" s="26"/>
      <c r="F1299" s="26"/>
      <c r="G1299"/>
      <c r="H1299"/>
      <c r="I1299"/>
    </row>
    <row r="1300" spans="1:9" s="34" customFormat="1" x14ac:dyDescent="0.25">
      <c r="A1300" s="6" t="s">
        <v>37</v>
      </c>
      <c r="B1300" s="6" t="s">
        <v>4797</v>
      </c>
      <c r="C1300" s="18" t="s">
        <v>4798</v>
      </c>
      <c r="D1300" s="10" t="s">
        <v>1</v>
      </c>
      <c r="E1300" s="26"/>
      <c r="F1300" s="26"/>
      <c r="G1300"/>
      <c r="H1300"/>
      <c r="I1300"/>
    </row>
    <row r="1301" spans="1:9" s="34" customFormat="1" x14ac:dyDescent="0.25">
      <c r="A1301" s="6" t="s">
        <v>37</v>
      </c>
      <c r="B1301" s="6" t="s">
        <v>1035</v>
      </c>
      <c r="C1301" s="19" t="s">
        <v>3829</v>
      </c>
      <c r="D1301" s="10" t="s">
        <v>1</v>
      </c>
      <c r="E1301" s="26"/>
      <c r="F1301" s="26"/>
      <c r="G1301"/>
      <c r="H1301"/>
      <c r="I1301"/>
    </row>
    <row r="1302" spans="1:9" s="34" customFormat="1" x14ac:dyDescent="0.25">
      <c r="A1302" s="6" t="s">
        <v>37</v>
      </c>
      <c r="B1302" s="6" t="s">
        <v>1383</v>
      </c>
      <c r="C1302" s="19" t="s">
        <v>3937</v>
      </c>
      <c r="D1302" s="10" t="s">
        <v>1</v>
      </c>
      <c r="E1302" s="26"/>
      <c r="F1302" s="26"/>
      <c r="G1302"/>
      <c r="H1302"/>
      <c r="I1302"/>
    </row>
    <row r="1303" spans="1:9" s="34" customFormat="1" x14ac:dyDescent="0.25">
      <c r="A1303" s="6" t="s">
        <v>37</v>
      </c>
      <c r="B1303" s="6" t="s">
        <v>4799</v>
      </c>
      <c r="C1303" s="11" t="s">
        <v>4800</v>
      </c>
      <c r="D1303" s="10" t="s">
        <v>1</v>
      </c>
      <c r="E1303" s="26"/>
      <c r="F1303" s="26"/>
      <c r="G1303"/>
      <c r="H1303"/>
      <c r="I1303"/>
    </row>
    <row r="1304" spans="1:9" s="34" customFormat="1" x14ac:dyDescent="0.25">
      <c r="A1304" s="6" t="s">
        <v>37</v>
      </c>
      <c r="B1304" s="6" t="s">
        <v>4801</v>
      </c>
      <c r="C1304" s="17" t="s">
        <v>4802</v>
      </c>
      <c r="D1304" s="10" t="s">
        <v>1</v>
      </c>
      <c r="E1304" s="26"/>
      <c r="F1304" s="26"/>
      <c r="G1304"/>
      <c r="H1304"/>
      <c r="I1304"/>
    </row>
    <row r="1305" spans="1:9" s="34" customFormat="1" x14ac:dyDescent="0.25">
      <c r="A1305" s="6" t="s">
        <v>37</v>
      </c>
      <c r="B1305" s="6" t="s">
        <v>4803</v>
      </c>
      <c r="C1305" s="18" t="s">
        <v>4804</v>
      </c>
      <c r="D1305" s="10" t="s">
        <v>1</v>
      </c>
      <c r="E1305" s="26"/>
      <c r="F1305" s="26"/>
      <c r="G1305"/>
      <c r="H1305"/>
      <c r="I1305"/>
    </row>
    <row r="1306" spans="1:9" s="34" customFormat="1" x14ac:dyDescent="0.25">
      <c r="A1306" s="6" t="s">
        <v>37</v>
      </c>
      <c r="B1306" s="6" t="s">
        <v>4805</v>
      </c>
      <c r="C1306" s="19" t="s">
        <v>4806</v>
      </c>
      <c r="D1306" s="10" t="s">
        <v>1</v>
      </c>
      <c r="E1306" s="26"/>
      <c r="F1306" s="26"/>
      <c r="G1306"/>
      <c r="H1306"/>
      <c r="I1306"/>
    </row>
    <row r="1307" spans="1:9" s="34" customFormat="1" x14ac:dyDescent="0.25">
      <c r="A1307" s="6" t="s">
        <v>37</v>
      </c>
      <c r="B1307" s="6" t="s">
        <v>4807</v>
      </c>
      <c r="C1307" s="20" t="s">
        <v>4808</v>
      </c>
      <c r="D1307" s="10" t="s">
        <v>1</v>
      </c>
      <c r="E1307" s="26"/>
      <c r="F1307" s="26"/>
      <c r="G1307"/>
      <c r="H1307"/>
      <c r="I1307"/>
    </row>
    <row r="1308" spans="1:9" s="34" customFormat="1" x14ac:dyDescent="0.25">
      <c r="A1308" s="6" t="s">
        <v>37</v>
      </c>
      <c r="B1308" s="6" t="s">
        <v>4789</v>
      </c>
      <c r="C1308" s="19" t="s">
        <v>4790</v>
      </c>
      <c r="D1308" s="10" t="s">
        <v>1</v>
      </c>
      <c r="E1308" s="26"/>
      <c r="F1308" s="26"/>
      <c r="G1308"/>
      <c r="H1308"/>
      <c r="I1308"/>
    </row>
    <row r="1309" spans="1:9" s="34" customFormat="1" x14ac:dyDescent="0.25">
      <c r="A1309" s="6" t="s">
        <v>37</v>
      </c>
      <c r="B1309" s="6" t="s">
        <v>4791</v>
      </c>
      <c r="C1309" s="20" t="s">
        <v>4792</v>
      </c>
      <c r="D1309" s="10" t="s">
        <v>1</v>
      </c>
      <c r="E1309" s="26"/>
      <c r="F1309" s="26"/>
      <c r="G1309"/>
      <c r="H1309"/>
      <c r="I1309"/>
    </row>
    <row r="1310" spans="1:9" s="34" customFormat="1" x14ac:dyDescent="0.25">
      <c r="A1310" s="6" t="s">
        <v>37</v>
      </c>
      <c r="B1310" s="6" t="s">
        <v>4793</v>
      </c>
      <c r="C1310" s="21" t="s">
        <v>4794</v>
      </c>
      <c r="D1310" s="10" t="s">
        <v>1</v>
      </c>
      <c r="E1310" s="26"/>
      <c r="F1310" s="26"/>
      <c r="G1310"/>
      <c r="H1310"/>
      <c r="I1310"/>
    </row>
    <row r="1311" spans="1:9" s="34" customFormat="1" x14ac:dyDescent="0.25">
      <c r="A1311" s="6" t="s">
        <v>37</v>
      </c>
      <c r="B1311" s="6" t="s">
        <v>4795</v>
      </c>
      <c r="C1311" s="21" t="s">
        <v>4796</v>
      </c>
      <c r="D1311" s="10" t="s">
        <v>1</v>
      </c>
      <c r="E1311" s="26"/>
      <c r="F1311" s="26"/>
      <c r="G1311"/>
      <c r="H1311"/>
      <c r="I1311"/>
    </row>
    <row r="1312" spans="1:9" s="34" customFormat="1" x14ac:dyDescent="0.25">
      <c r="A1312" s="6" t="s">
        <v>37</v>
      </c>
      <c r="B1312" s="6" t="s">
        <v>4809</v>
      </c>
      <c r="C1312" s="19" t="s">
        <v>4810</v>
      </c>
      <c r="D1312" s="10" t="s">
        <v>1</v>
      </c>
      <c r="E1312" s="26"/>
      <c r="F1312" s="26"/>
      <c r="G1312"/>
      <c r="H1312"/>
      <c r="I1312"/>
    </row>
    <row r="1313" spans="1:9" s="34" customFormat="1" x14ac:dyDescent="0.25">
      <c r="A1313" s="6" t="s">
        <v>37</v>
      </c>
      <c r="B1313" s="6" t="s">
        <v>4811</v>
      </c>
      <c r="C1313" s="20" t="s">
        <v>4812</v>
      </c>
      <c r="D1313" s="10" t="s">
        <v>1</v>
      </c>
      <c r="E1313" s="26"/>
      <c r="F1313" s="26"/>
      <c r="G1313"/>
      <c r="H1313"/>
      <c r="I1313"/>
    </row>
    <row r="1314" spans="1:9" s="34" customFormat="1" x14ac:dyDescent="0.25">
      <c r="A1314" s="6" t="s">
        <v>37</v>
      </c>
      <c r="B1314" s="6" t="s">
        <v>4813</v>
      </c>
      <c r="C1314" s="21" t="s">
        <v>4814</v>
      </c>
      <c r="D1314" s="10" t="s">
        <v>1</v>
      </c>
      <c r="E1314" s="26"/>
      <c r="F1314" s="26"/>
      <c r="G1314"/>
      <c r="H1314"/>
      <c r="I1314"/>
    </row>
    <row r="1315" spans="1:9" s="34" customFormat="1" x14ac:dyDescent="0.25">
      <c r="A1315" s="6" t="s">
        <v>37</v>
      </c>
      <c r="B1315" s="6" t="s">
        <v>4815</v>
      </c>
      <c r="C1315" s="21" t="s">
        <v>4816</v>
      </c>
      <c r="D1315" s="10" t="s">
        <v>1</v>
      </c>
      <c r="E1315" s="26"/>
      <c r="F1315" s="26"/>
      <c r="G1315"/>
      <c r="H1315"/>
      <c r="I1315"/>
    </row>
    <row r="1316" spans="1:9" s="34" customFormat="1" x14ac:dyDescent="0.25">
      <c r="A1316" s="6" t="s">
        <v>37</v>
      </c>
      <c r="B1316" s="6" t="s">
        <v>4817</v>
      </c>
      <c r="C1316" s="21" t="s">
        <v>4818</v>
      </c>
      <c r="D1316" s="10" t="s">
        <v>1</v>
      </c>
      <c r="E1316" s="26"/>
      <c r="F1316" s="26"/>
      <c r="G1316"/>
      <c r="H1316"/>
      <c r="I1316"/>
    </row>
    <row r="1317" spans="1:9" s="34" customFormat="1" x14ac:dyDescent="0.25">
      <c r="A1317" s="6" t="s">
        <v>37</v>
      </c>
      <c r="B1317" s="6" t="s">
        <v>4819</v>
      </c>
      <c r="C1317" s="18" t="s">
        <v>4820</v>
      </c>
      <c r="D1317" s="10" t="s">
        <v>1</v>
      </c>
      <c r="E1317" s="26"/>
      <c r="F1317" s="26"/>
      <c r="G1317"/>
      <c r="H1317"/>
      <c r="I1317"/>
    </row>
    <row r="1318" spans="1:9" s="34" customFormat="1" x14ac:dyDescent="0.25">
      <c r="A1318" s="6" t="s">
        <v>37</v>
      </c>
      <c r="B1318" s="6" t="s">
        <v>1242</v>
      </c>
      <c r="C1318" s="19" t="s">
        <v>1242</v>
      </c>
      <c r="D1318" s="10" t="s">
        <v>1</v>
      </c>
      <c r="E1318" s="26"/>
      <c r="F1318" s="26"/>
      <c r="G1318"/>
      <c r="H1318"/>
      <c r="I1318"/>
    </row>
    <row r="1319" spans="1:9" s="34" customFormat="1" x14ac:dyDescent="0.25">
      <c r="A1319" s="6" t="s">
        <v>37</v>
      </c>
      <c r="B1319" s="6" t="s">
        <v>3832</v>
      </c>
      <c r="C1319" s="19" t="s">
        <v>3833</v>
      </c>
      <c r="D1319" s="10" t="s">
        <v>1</v>
      </c>
      <c r="E1319" s="26"/>
      <c r="F1319" s="26"/>
      <c r="G1319"/>
      <c r="H1319"/>
      <c r="I1319"/>
    </row>
    <row r="1320" spans="1:9" s="34" customFormat="1" x14ac:dyDescent="0.25">
      <c r="A1320" s="6" t="s">
        <v>37</v>
      </c>
      <c r="B1320" s="6" t="s">
        <v>4821</v>
      </c>
      <c r="C1320" s="19" t="s">
        <v>4822</v>
      </c>
      <c r="D1320" s="10" t="s">
        <v>1</v>
      </c>
      <c r="E1320" s="26"/>
      <c r="F1320" s="26"/>
      <c r="G1320"/>
      <c r="H1320"/>
      <c r="I1320"/>
    </row>
    <row r="1321" spans="1:9" s="34" customFormat="1" x14ac:dyDescent="0.25">
      <c r="A1321" s="6" t="s">
        <v>37</v>
      </c>
      <c r="B1321" s="6" t="s">
        <v>4823</v>
      </c>
      <c r="C1321" s="19" t="s">
        <v>4824</v>
      </c>
      <c r="D1321" s="10" t="s">
        <v>1</v>
      </c>
      <c r="E1321" s="26"/>
      <c r="F1321" s="26"/>
      <c r="G1321"/>
      <c r="H1321"/>
      <c r="I1321"/>
    </row>
    <row r="1322" spans="1:9" s="34" customFormat="1" x14ac:dyDescent="0.25">
      <c r="A1322" s="6" t="s">
        <v>37</v>
      </c>
      <c r="B1322" s="6" t="s">
        <v>4825</v>
      </c>
      <c r="C1322" s="19" t="s">
        <v>4826</v>
      </c>
      <c r="D1322" s="10" t="s">
        <v>1</v>
      </c>
      <c r="E1322" s="26"/>
      <c r="F1322" s="26"/>
      <c r="G1322"/>
      <c r="H1322"/>
      <c r="I1322"/>
    </row>
    <row r="1323" spans="1:9" s="34" customFormat="1" x14ac:dyDescent="0.25">
      <c r="A1323" s="6" t="s">
        <v>37</v>
      </c>
      <c r="B1323" s="6" t="s">
        <v>4827</v>
      </c>
      <c r="C1323" s="19" t="s">
        <v>4828</v>
      </c>
      <c r="D1323" s="10" t="s">
        <v>1</v>
      </c>
      <c r="E1323" s="26"/>
      <c r="F1323" s="26"/>
      <c r="G1323"/>
      <c r="H1323"/>
      <c r="I1323"/>
    </row>
    <row r="1324" spans="1:9" s="34" customFormat="1" x14ac:dyDescent="0.25">
      <c r="A1324" s="6" t="s">
        <v>37</v>
      </c>
      <c r="B1324" s="6" t="s">
        <v>4829</v>
      </c>
      <c r="C1324" s="19" t="s">
        <v>4830</v>
      </c>
      <c r="D1324" s="10" t="s">
        <v>1</v>
      </c>
      <c r="E1324" s="26"/>
      <c r="F1324" s="26"/>
      <c r="G1324"/>
      <c r="H1324"/>
      <c r="I1324"/>
    </row>
    <row r="1325" spans="1:9" s="34" customFormat="1" x14ac:dyDescent="0.25">
      <c r="A1325" s="6" t="s">
        <v>37</v>
      </c>
      <c r="B1325" s="6" t="s">
        <v>4831</v>
      </c>
      <c r="C1325" s="11" t="s">
        <v>4832</v>
      </c>
      <c r="D1325" s="10" t="s">
        <v>1</v>
      </c>
      <c r="E1325" s="26"/>
      <c r="F1325" s="26"/>
      <c r="G1325"/>
      <c r="H1325"/>
      <c r="I1325"/>
    </row>
    <row r="1326" spans="1:9" s="34" customFormat="1" x14ac:dyDescent="0.25">
      <c r="A1326" s="6" t="s">
        <v>37</v>
      </c>
      <c r="B1326" s="6" t="s">
        <v>4833</v>
      </c>
      <c r="C1326" s="11" t="s">
        <v>4834</v>
      </c>
      <c r="D1326" s="10" t="s">
        <v>1</v>
      </c>
      <c r="E1326" s="26"/>
      <c r="F1326" s="26"/>
      <c r="G1326"/>
      <c r="H1326"/>
      <c r="I1326"/>
    </row>
    <row r="1327" spans="1:9" s="34" customFormat="1" x14ac:dyDescent="0.25">
      <c r="A1327" s="6" t="s">
        <v>37</v>
      </c>
      <c r="B1327" s="6" t="s">
        <v>4835</v>
      </c>
      <c r="C1327" s="11" t="s">
        <v>4836</v>
      </c>
      <c r="D1327" s="10" t="s">
        <v>1</v>
      </c>
      <c r="E1327" s="26"/>
      <c r="F1327" s="26"/>
      <c r="G1327"/>
      <c r="H1327"/>
      <c r="I1327"/>
    </row>
    <row r="1328" spans="1:9" s="34" customFormat="1" x14ac:dyDescent="0.25">
      <c r="A1328" s="6" t="s">
        <v>37</v>
      </c>
      <c r="B1328" s="6" t="s">
        <v>4837</v>
      </c>
      <c r="C1328" s="11" t="s">
        <v>4838</v>
      </c>
      <c r="D1328" s="10" t="s">
        <v>1</v>
      </c>
      <c r="E1328" s="26"/>
      <c r="F1328" s="26"/>
      <c r="G1328"/>
      <c r="H1328"/>
      <c r="I1328"/>
    </row>
    <row r="1329" spans="1:9" s="34" customFormat="1" x14ac:dyDescent="0.25">
      <c r="A1329" s="6" t="s">
        <v>37</v>
      </c>
      <c r="B1329" s="6" t="s">
        <v>4839</v>
      </c>
      <c r="C1329" s="11" t="s">
        <v>4840</v>
      </c>
      <c r="D1329" s="10" t="s">
        <v>1</v>
      </c>
      <c r="E1329" s="26"/>
      <c r="F1329" s="26"/>
      <c r="G1329"/>
      <c r="H1329"/>
      <c r="I1329"/>
    </row>
    <row r="1330" spans="1:9" s="34" customFormat="1" x14ac:dyDescent="0.25">
      <c r="A1330" s="6" t="s">
        <v>37</v>
      </c>
      <c r="B1330" s="6" t="s">
        <v>4841</v>
      </c>
      <c r="C1330" s="11" t="s">
        <v>4842</v>
      </c>
      <c r="D1330" s="10" t="s">
        <v>1</v>
      </c>
      <c r="E1330" s="26"/>
      <c r="F1330" s="26"/>
      <c r="G1330"/>
      <c r="H1330"/>
      <c r="I1330"/>
    </row>
    <row r="1331" spans="1:9" s="34" customFormat="1" x14ac:dyDescent="0.25">
      <c r="A1331" s="6" t="s">
        <v>37</v>
      </c>
      <c r="B1331" s="6" t="s">
        <v>4843</v>
      </c>
      <c r="C1331" s="11" t="s">
        <v>4844</v>
      </c>
      <c r="D1331" s="10" t="s">
        <v>1</v>
      </c>
      <c r="E1331" s="26"/>
      <c r="F1331" s="26"/>
      <c r="G1331"/>
      <c r="H1331"/>
      <c r="I1331"/>
    </row>
    <row r="1332" spans="1:9" s="34" customFormat="1" x14ac:dyDescent="0.25">
      <c r="A1332" s="6" t="s">
        <v>37</v>
      </c>
      <c r="B1332" s="6" t="s">
        <v>4845</v>
      </c>
      <c r="C1332" s="11" t="s">
        <v>4846</v>
      </c>
      <c r="D1332" s="10" t="s">
        <v>1</v>
      </c>
      <c r="E1332" s="26"/>
      <c r="F1332" s="26"/>
      <c r="G1332"/>
      <c r="H1332"/>
      <c r="I1332"/>
    </row>
    <row r="1333" spans="1:9" s="34" customFormat="1" x14ac:dyDescent="0.25">
      <c r="A1333" s="6" t="s">
        <v>37</v>
      </c>
      <c r="B1333" s="6" t="s">
        <v>4847</v>
      </c>
      <c r="C1333" s="17" t="s">
        <v>4848</v>
      </c>
      <c r="D1333" s="10" t="s">
        <v>1</v>
      </c>
      <c r="E1333" s="26"/>
      <c r="F1333" s="26"/>
      <c r="G1333"/>
      <c r="H1333"/>
      <c r="I1333"/>
    </row>
    <row r="1334" spans="1:9" s="34" customFormat="1" x14ac:dyDescent="0.25">
      <c r="A1334" s="6" t="s">
        <v>37</v>
      </c>
      <c r="B1334" s="6" t="s">
        <v>4849</v>
      </c>
      <c r="C1334" s="18" t="s">
        <v>4850</v>
      </c>
      <c r="D1334" s="10" t="s">
        <v>1</v>
      </c>
      <c r="E1334" s="26"/>
      <c r="F1334" s="26"/>
      <c r="G1334"/>
      <c r="H1334"/>
      <c r="I1334"/>
    </row>
    <row r="1335" spans="1:9" s="34" customFormat="1" x14ac:dyDescent="0.25">
      <c r="A1335" s="6" t="s">
        <v>37</v>
      </c>
      <c r="B1335" s="6" t="s">
        <v>4851</v>
      </c>
      <c r="C1335" s="19" t="s">
        <v>4852</v>
      </c>
      <c r="D1335" s="10" t="s">
        <v>1</v>
      </c>
      <c r="E1335" s="26"/>
      <c r="F1335" s="26"/>
      <c r="G1335"/>
      <c r="H1335"/>
      <c r="I1335"/>
    </row>
    <row r="1336" spans="1:9" s="34" customFormat="1" x14ac:dyDescent="0.25">
      <c r="A1336" s="6" t="s">
        <v>37</v>
      </c>
      <c r="B1336" s="6" t="s">
        <v>4853</v>
      </c>
      <c r="C1336" s="20" t="s">
        <v>4854</v>
      </c>
      <c r="D1336" s="10" t="s">
        <v>1</v>
      </c>
      <c r="E1336" s="26"/>
      <c r="F1336" s="26"/>
      <c r="G1336"/>
      <c r="H1336"/>
      <c r="I1336"/>
    </row>
    <row r="1337" spans="1:9" s="34" customFormat="1" x14ac:dyDescent="0.25">
      <c r="A1337" s="6" t="s">
        <v>37</v>
      </c>
      <c r="B1337" s="6" t="s">
        <v>4855</v>
      </c>
      <c r="C1337" s="21" t="s">
        <v>4856</v>
      </c>
      <c r="D1337" s="10" t="s">
        <v>1</v>
      </c>
      <c r="E1337" s="26"/>
      <c r="F1337" s="26"/>
      <c r="G1337"/>
      <c r="H1337"/>
      <c r="I1337"/>
    </row>
    <row r="1338" spans="1:9" s="34" customFormat="1" x14ac:dyDescent="0.25">
      <c r="A1338" s="6" t="s">
        <v>37</v>
      </c>
      <c r="B1338" s="6" t="s">
        <v>4857</v>
      </c>
      <c r="C1338" s="19" t="s">
        <v>4858</v>
      </c>
      <c r="D1338" s="10" t="s">
        <v>1</v>
      </c>
      <c r="E1338" s="26"/>
      <c r="F1338" s="26"/>
      <c r="G1338"/>
      <c r="H1338"/>
      <c r="I1338"/>
    </row>
    <row r="1339" spans="1:9" s="34" customFormat="1" x14ac:dyDescent="0.25">
      <c r="A1339" s="6" t="s">
        <v>37</v>
      </c>
      <c r="B1339" s="6" t="s">
        <v>4859</v>
      </c>
      <c r="C1339" s="20" t="s">
        <v>4860</v>
      </c>
      <c r="D1339" s="10" t="s">
        <v>1</v>
      </c>
      <c r="E1339" s="26"/>
      <c r="F1339" s="26"/>
      <c r="G1339"/>
      <c r="H1339"/>
      <c r="I1339"/>
    </row>
    <row r="1340" spans="1:9" s="34" customFormat="1" x14ac:dyDescent="0.25">
      <c r="A1340" s="6" t="s">
        <v>37</v>
      </c>
      <c r="B1340" s="6" t="s">
        <v>4861</v>
      </c>
      <c r="C1340" s="20" t="s">
        <v>4862</v>
      </c>
      <c r="D1340" s="10" t="s">
        <v>1</v>
      </c>
      <c r="E1340" s="26"/>
      <c r="F1340" s="26"/>
      <c r="G1340"/>
      <c r="H1340"/>
      <c r="I1340"/>
    </row>
    <row r="1341" spans="1:9" s="34" customFormat="1" x14ac:dyDescent="0.25">
      <c r="A1341" s="6" t="s">
        <v>37</v>
      </c>
      <c r="B1341" s="6" t="s">
        <v>4863</v>
      </c>
      <c r="C1341" s="20" t="s">
        <v>4864</v>
      </c>
      <c r="D1341" s="10" t="s">
        <v>1</v>
      </c>
      <c r="E1341" s="26"/>
      <c r="F1341" s="26"/>
      <c r="G1341"/>
      <c r="H1341"/>
      <c r="I1341"/>
    </row>
    <row r="1342" spans="1:9" s="34" customFormat="1" x14ac:dyDescent="0.25">
      <c r="A1342" s="6" t="s">
        <v>37</v>
      </c>
      <c r="B1342" s="6" t="s">
        <v>4865</v>
      </c>
      <c r="C1342" s="20" t="s">
        <v>4866</v>
      </c>
      <c r="D1342" s="10" t="s">
        <v>1</v>
      </c>
      <c r="E1342" s="26"/>
      <c r="F1342" s="26"/>
      <c r="G1342"/>
      <c r="H1342"/>
      <c r="I1342"/>
    </row>
    <row r="1343" spans="1:9" s="34" customFormat="1" x14ac:dyDescent="0.25">
      <c r="A1343" s="6" t="s">
        <v>37</v>
      </c>
      <c r="B1343" s="6" t="s">
        <v>4867</v>
      </c>
      <c r="C1343" s="21" t="s">
        <v>4868</v>
      </c>
      <c r="D1343" s="10" t="s">
        <v>1</v>
      </c>
      <c r="E1343" s="26"/>
      <c r="F1343" s="26"/>
      <c r="G1343"/>
      <c r="H1343"/>
      <c r="I1343"/>
    </row>
    <row r="1344" spans="1:9" s="34" customFormat="1" x14ac:dyDescent="0.25">
      <c r="A1344" s="6" t="s">
        <v>37</v>
      </c>
      <c r="B1344" s="6" t="s">
        <v>4869</v>
      </c>
      <c r="C1344" s="21" t="s">
        <v>4870</v>
      </c>
      <c r="D1344" s="10" t="s">
        <v>1</v>
      </c>
      <c r="E1344" s="26"/>
      <c r="F1344" s="26"/>
      <c r="G1344"/>
      <c r="H1344"/>
      <c r="I1344"/>
    </row>
    <row r="1345" spans="1:9" s="34" customFormat="1" x14ac:dyDescent="0.25">
      <c r="A1345" s="6" t="s">
        <v>37</v>
      </c>
      <c r="B1345" s="6" t="s">
        <v>4871</v>
      </c>
      <c r="C1345" s="21" t="s">
        <v>4872</v>
      </c>
      <c r="D1345" s="10" t="s">
        <v>1</v>
      </c>
      <c r="E1345" s="26"/>
      <c r="F1345" s="26"/>
      <c r="G1345"/>
      <c r="H1345"/>
      <c r="I1345"/>
    </row>
    <row r="1346" spans="1:9" s="34" customFormat="1" x14ac:dyDescent="0.25">
      <c r="A1346" s="6" t="s">
        <v>37</v>
      </c>
      <c r="B1346" s="6" t="s">
        <v>4873</v>
      </c>
      <c r="C1346" s="20" t="s">
        <v>4874</v>
      </c>
      <c r="D1346" s="10" t="s">
        <v>1</v>
      </c>
      <c r="E1346" s="26"/>
      <c r="F1346" s="26"/>
      <c r="G1346"/>
      <c r="H1346"/>
      <c r="I1346"/>
    </row>
    <row r="1347" spans="1:9" s="34" customFormat="1" x14ac:dyDescent="0.25">
      <c r="A1347" s="6" t="s">
        <v>37</v>
      </c>
      <c r="B1347" s="6" t="s">
        <v>4875</v>
      </c>
      <c r="C1347" s="20" t="s">
        <v>4876</v>
      </c>
      <c r="D1347" s="10" t="s">
        <v>1</v>
      </c>
      <c r="E1347" s="26"/>
      <c r="F1347" s="26"/>
      <c r="G1347"/>
      <c r="H1347"/>
      <c r="I1347"/>
    </row>
    <row r="1348" spans="1:9" s="34" customFormat="1" x14ac:dyDescent="0.25">
      <c r="A1348" s="6" t="s">
        <v>37</v>
      </c>
      <c r="B1348" s="6" t="s">
        <v>4877</v>
      </c>
      <c r="C1348" s="20" t="s">
        <v>4878</v>
      </c>
      <c r="D1348" s="10" t="s">
        <v>1</v>
      </c>
      <c r="E1348" s="26"/>
      <c r="F1348" s="26"/>
      <c r="G1348"/>
      <c r="H1348"/>
      <c r="I1348"/>
    </row>
    <row r="1349" spans="1:9" s="34" customFormat="1" x14ac:dyDescent="0.25">
      <c r="A1349" s="6" t="s">
        <v>37</v>
      </c>
      <c r="B1349" s="6" t="s">
        <v>4879</v>
      </c>
      <c r="C1349" s="20" t="s">
        <v>4880</v>
      </c>
      <c r="D1349" s="10" t="s">
        <v>1</v>
      </c>
      <c r="E1349" s="26"/>
      <c r="F1349" s="26"/>
      <c r="G1349"/>
      <c r="H1349"/>
      <c r="I1349"/>
    </row>
    <row r="1350" spans="1:9" s="34" customFormat="1" x14ac:dyDescent="0.25">
      <c r="A1350" s="6" t="s">
        <v>37</v>
      </c>
      <c r="B1350" s="6" t="s">
        <v>4881</v>
      </c>
      <c r="C1350" s="20" t="s">
        <v>4882</v>
      </c>
      <c r="D1350" s="10" t="s">
        <v>1</v>
      </c>
      <c r="E1350" s="26"/>
      <c r="F1350" s="26"/>
      <c r="G1350"/>
      <c r="H1350"/>
      <c r="I1350"/>
    </row>
    <row r="1351" spans="1:9" s="34" customFormat="1" x14ac:dyDescent="0.25">
      <c r="A1351" s="6" t="s">
        <v>37</v>
      </c>
      <c r="B1351" s="6" t="s">
        <v>4883</v>
      </c>
      <c r="C1351" s="17" t="s">
        <v>4884</v>
      </c>
      <c r="D1351" s="10" t="s">
        <v>1</v>
      </c>
      <c r="E1351" s="26"/>
      <c r="F1351" s="26"/>
      <c r="G1351"/>
      <c r="H1351"/>
      <c r="I1351"/>
    </row>
    <row r="1352" spans="1:9" s="34" customFormat="1" x14ac:dyDescent="0.25">
      <c r="A1352" s="6" t="s">
        <v>37</v>
      </c>
      <c r="B1352" s="6" t="s">
        <v>4885</v>
      </c>
      <c r="C1352" s="18" t="s">
        <v>4886</v>
      </c>
      <c r="D1352" s="10" t="s">
        <v>1</v>
      </c>
      <c r="E1352" s="26"/>
      <c r="F1352" s="26"/>
      <c r="G1352"/>
      <c r="H1352"/>
      <c r="I1352"/>
    </row>
    <row r="1353" spans="1:9" s="34" customFormat="1" x14ac:dyDescent="0.25">
      <c r="A1353" s="6" t="s">
        <v>37</v>
      </c>
      <c r="B1353" s="6" t="s">
        <v>4887</v>
      </c>
      <c r="C1353" s="19" t="s">
        <v>4888</v>
      </c>
      <c r="D1353" s="10" t="s">
        <v>1</v>
      </c>
      <c r="E1353" s="26"/>
      <c r="F1353" s="26"/>
      <c r="G1353"/>
      <c r="H1353"/>
      <c r="I1353"/>
    </row>
    <row r="1354" spans="1:9" s="34" customFormat="1" x14ac:dyDescent="0.25">
      <c r="A1354" s="6" t="s">
        <v>37</v>
      </c>
      <c r="B1354" s="6" t="s">
        <v>4889</v>
      </c>
      <c r="C1354" s="20" t="s">
        <v>4890</v>
      </c>
      <c r="D1354" s="10" t="s">
        <v>1</v>
      </c>
      <c r="E1354" s="26"/>
      <c r="F1354" s="26"/>
      <c r="G1354"/>
      <c r="H1354"/>
      <c r="I1354"/>
    </row>
    <row r="1355" spans="1:9" s="34" customFormat="1" x14ac:dyDescent="0.25">
      <c r="A1355" s="6" t="s">
        <v>37</v>
      </c>
      <c r="B1355" s="6" t="s">
        <v>4891</v>
      </c>
      <c r="C1355" s="21" t="s">
        <v>4892</v>
      </c>
      <c r="D1355" s="10" t="s">
        <v>1</v>
      </c>
      <c r="E1355" s="26"/>
      <c r="F1355" s="26"/>
      <c r="G1355"/>
      <c r="H1355"/>
      <c r="I1355"/>
    </row>
    <row r="1356" spans="1:9" s="34" customFormat="1" x14ac:dyDescent="0.25">
      <c r="A1356" s="6" t="s">
        <v>37</v>
      </c>
      <c r="B1356" s="6" t="s">
        <v>4893</v>
      </c>
      <c r="C1356" s="33" t="s">
        <v>4894</v>
      </c>
      <c r="D1356" s="10" t="s">
        <v>1</v>
      </c>
      <c r="E1356" s="26"/>
      <c r="F1356" s="26"/>
      <c r="G1356"/>
      <c r="H1356"/>
      <c r="I1356"/>
    </row>
    <row r="1357" spans="1:9" s="34" customFormat="1" x14ac:dyDescent="0.25">
      <c r="A1357" s="6" t="s">
        <v>37</v>
      </c>
      <c r="B1357" s="6" t="s">
        <v>4895</v>
      </c>
      <c r="C1357" s="33" t="s">
        <v>4896</v>
      </c>
      <c r="D1357" s="10" t="s">
        <v>1</v>
      </c>
      <c r="E1357" s="26"/>
      <c r="F1357" s="26"/>
      <c r="G1357"/>
      <c r="H1357"/>
      <c r="I1357"/>
    </row>
    <row r="1358" spans="1:9" s="34" customFormat="1" x14ac:dyDescent="0.25">
      <c r="A1358" s="6" t="s">
        <v>37</v>
      </c>
      <c r="B1358" s="6" t="s">
        <v>4897</v>
      </c>
      <c r="C1358" s="33" t="s">
        <v>4898</v>
      </c>
      <c r="D1358" s="10" t="s">
        <v>1</v>
      </c>
      <c r="E1358" s="26"/>
      <c r="F1358" s="26"/>
      <c r="G1358"/>
      <c r="H1358"/>
      <c r="I1358"/>
    </row>
    <row r="1359" spans="1:9" s="34" customFormat="1" x14ac:dyDescent="0.25">
      <c r="A1359" s="6" t="s">
        <v>37</v>
      </c>
      <c r="B1359" s="6" t="s">
        <v>4899</v>
      </c>
      <c r="C1359" s="20" t="s">
        <v>4900</v>
      </c>
      <c r="D1359" s="10" t="s">
        <v>1</v>
      </c>
      <c r="E1359" s="26"/>
      <c r="F1359" s="26"/>
      <c r="G1359"/>
      <c r="H1359"/>
      <c r="I1359"/>
    </row>
    <row r="1360" spans="1:9" s="34" customFormat="1" x14ac:dyDescent="0.25">
      <c r="A1360" s="6" t="s">
        <v>37</v>
      </c>
      <c r="B1360" s="6" t="s">
        <v>4901</v>
      </c>
      <c r="C1360" s="21" t="s">
        <v>4902</v>
      </c>
      <c r="D1360" s="10" t="s">
        <v>1</v>
      </c>
      <c r="E1360" s="26"/>
      <c r="F1360" s="26"/>
      <c r="G1360"/>
      <c r="H1360"/>
      <c r="I1360"/>
    </row>
    <row r="1361" spans="1:9" s="34" customFormat="1" x14ac:dyDescent="0.25">
      <c r="A1361" s="6" t="s">
        <v>37</v>
      </c>
      <c r="B1361" s="6" t="s">
        <v>4903</v>
      </c>
      <c r="C1361" s="33" t="s">
        <v>4904</v>
      </c>
      <c r="D1361" s="10" t="s">
        <v>1</v>
      </c>
      <c r="E1361" s="26"/>
      <c r="F1361" s="26"/>
      <c r="G1361"/>
      <c r="H1361"/>
      <c r="I1361"/>
    </row>
    <row r="1362" spans="1:9" s="34" customFormat="1" x14ac:dyDescent="0.25">
      <c r="A1362" s="6" t="s">
        <v>37</v>
      </c>
      <c r="B1362" s="6" t="s">
        <v>4905</v>
      </c>
      <c r="C1362" s="33" t="s">
        <v>4906</v>
      </c>
      <c r="D1362" s="10" t="s">
        <v>1</v>
      </c>
      <c r="E1362" s="26"/>
      <c r="F1362" s="26"/>
      <c r="G1362"/>
      <c r="H1362"/>
      <c r="I1362"/>
    </row>
    <row r="1363" spans="1:9" s="34" customFormat="1" x14ac:dyDescent="0.25">
      <c r="A1363" s="6" t="s">
        <v>37</v>
      </c>
      <c r="B1363" s="6" t="s">
        <v>4907</v>
      </c>
      <c r="C1363" s="33" t="s">
        <v>4908</v>
      </c>
      <c r="D1363" s="10" t="s">
        <v>1</v>
      </c>
      <c r="E1363" s="26"/>
      <c r="F1363" s="26"/>
      <c r="G1363"/>
      <c r="H1363"/>
      <c r="I1363"/>
    </row>
    <row r="1364" spans="1:9" s="34" customFormat="1" x14ac:dyDescent="0.25">
      <c r="A1364" s="6" t="s">
        <v>37</v>
      </c>
      <c r="B1364" s="6" t="s">
        <v>4909</v>
      </c>
      <c r="C1364" s="19" t="s">
        <v>4910</v>
      </c>
      <c r="D1364" s="10" t="s">
        <v>1</v>
      </c>
      <c r="E1364" s="26"/>
      <c r="F1364" s="26"/>
      <c r="G1364"/>
      <c r="H1364"/>
      <c r="I1364"/>
    </row>
    <row r="1365" spans="1:9" s="34" customFormat="1" x14ac:dyDescent="0.25">
      <c r="A1365" s="6" t="s">
        <v>37</v>
      </c>
      <c r="B1365" s="6" t="s">
        <v>4911</v>
      </c>
      <c r="C1365" s="20" t="s">
        <v>4912</v>
      </c>
      <c r="D1365" s="10" t="s">
        <v>1</v>
      </c>
      <c r="E1365" s="26"/>
      <c r="F1365" s="26"/>
      <c r="G1365"/>
      <c r="H1365"/>
      <c r="I1365"/>
    </row>
    <row r="1366" spans="1:9" s="34" customFormat="1" x14ac:dyDescent="0.25">
      <c r="A1366" s="6" t="s">
        <v>37</v>
      </c>
      <c r="B1366" s="6" t="s">
        <v>4913</v>
      </c>
      <c r="C1366" s="20" t="s">
        <v>4914</v>
      </c>
      <c r="D1366" s="10" t="s">
        <v>1</v>
      </c>
      <c r="E1366" s="26"/>
      <c r="F1366" s="26"/>
      <c r="G1366"/>
      <c r="H1366"/>
      <c r="I1366"/>
    </row>
    <row r="1367" spans="1:9" s="34" customFormat="1" x14ac:dyDescent="0.25">
      <c r="A1367" s="6" t="s">
        <v>37</v>
      </c>
      <c r="B1367" s="6" t="s">
        <v>4915</v>
      </c>
      <c r="C1367" s="20" t="s">
        <v>4916</v>
      </c>
      <c r="D1367" s="10" t="s">
        <v>1</v>
      </c>
      <c r="E1367" s="26"/>
      <c r="F1367" s="26"/>
      <c r="G1367"/>
      <c r="H1367"/>
      <c r="I1367"/>
    </row>
    <row r="1368" spans="1:9" s="34" customFormat="1" x14ac:dyDescent="0.25">
      <c r="A1368" s="6" t="s">
        <v>37</v>
      </c>
      <c r="B1368" s="6" t="s">
        <v>4917</v>
      </c>
      <c r="C1368" s="20" t="s">
        <v>4918</v>
      </c>
      <c r="D1368" s="10" t="s">
        <v>1</v>
      </c>
      <c r="E1368" s="26"/>
      <c r="F1368" s="26"/>
      <c r="G1368"/>
      <c r="H1368"/>
      <c r="I1368"/>
    </row>
    <row r="1369" spans="1:9" s="34" customFormat="1" x14ac:dyDescent="0.25">
      <c r="A1369" s="6" t="s">
        <v>37</v>
      </c>
      <c r="B1369" s="6" t="s">
        <v>4919</v>
      </c>
      <c r="C1369" s="20" t="s">
        <v>4920</v>
      </c>
      <c r="D1369" s="10" t="s">
        <v>1</v>
      </c>
      <c r="E1369" s="26"/>
      <c r="F1369" s="26"/>
      <c r="G1369"/>
      <c r="H1369"/>
      <c r="I1369"/>
    </row>
    <row r="1370" spans="1:9" s="34" customFormat="1" x14ac:dyDescent="0.25">
      <c r="A1370" s="6" t="s">
        <v>37</v>
      </c>
      <c r="B1370" s="6" t="s">
        <v>4921</v>
      </c>
      <c r="C1370" s="20" t="s">
        <v>4922</v>
      </c>
      <c r="D1370" s="10" t="s">
        <v>1</v>
      </c>
      <c r="E1370" s="26"/>
      <c r="F1370" s="26"/>
      <c r="G1370"/>
      <c r="H1370"/>
      <c r="I1370"/>
    </row>
    <row r="1371" spans="1:9" s="34" customFormat="1" x14ac:dyDescent="0.25">
      <c r="A1371" s="6" t="s">
        <v>37</v>
      </c>
      <c r="B1371" s="6" t="s">
        <v>4923</v>
      </c>
      <c r="C1371" s="20" t="s">
        <v>4924</v>
      </c>
      <c r="D1371" s="10" t="s">
        <v>1</v>
      </c>
      <c r="E1371" s="26"/>
      <c r="F1371" s="26"/>
      <c r="G1371"/>
      <c r="H1371"/>
      <c r="I1371"/>
    </row>
    <row r="1372" spans="1:9" s="34" customFormat="1" x14ac:dyDescent="0.25">
      <c r="A1372" s="6" t="s">
        <v>37</v>
      </c>
      <c r="B1372" s="6" t="s">
        <v>4925</v>
      </c>
      <c r="C1372" s="20" t="s">
        <v>4926</v>
      </c>
      <c r="D1372" s="10" t="s">
        <v>1</v>
      </c>
      <c r="E1372" s="26"/>
      <c r="F1372" s="26"/>
      <c r="G1372"/>
      <c r="H1372"/>
      <c r="I1372"/>
    </row>
    <row r="1373" spans="1:9" s="34" customFormat="1" x14ac:dyDescent="0.25">
      <c r="A1373" s="6" t="s">
        <v>37</v>
      </c>
      <c r="B1373" s="6" t="s">
        <v>4927</v>
      </c>
      <c r="C1373" s="20" t="s">
        <v>4928</v>
      </c>
      <c r="D1373" s="10" t="s">
        <v>1</v>
      </c>
      <c r="E1373" s="26"/>
      <c r="F1373" s="26"/>
      <c r="G1373"/>
      <c r="H1373"/>
      <c r="I1373"/>
    </row>
    <row r="1374" spans="1:9" s="34" customFormat="1" x14ac:dyDescent="0.25">
      <c r="A1374" s="6" t="s">
        <v>37</v>
      </c>
      <c r="B1374" s="6" t="s">
        <v>4929</v>
      </c>
      <c r="C1374" s="20" t="s">
        <v>4930</v>
      </c>
      <c r="D1374" s="10" t="s">
        <v>1</v>
      </c>
      <c r="E1374" s="26"/>
      <c r="F1374" s="26"/>
      <c r="G1374"/>
      <c r="H1374"/>
      <c r="I1374"/>
    </row>
    <row r="1375" spans="1:9" s="34" customFormat="1" x14ac:dyDescent="0.25">
      <c r="A1375" s="6" t="s">
        <v>37</v>
      </c>
      <c r="B1375" s="6" t="s">
        <v>4931</v>
      </c>
      <c r="C1375" s="20" t="s">
        <v>4932</v>
      </c>
      <c r="D1375" s="10" t="s">
        <v>1</v>
      </c>
      <c r="E1375" s="26"/>
      <c r="F1375" s="26"/>
      <c r="G1375"/>
      <c r="H1375"/>
      <c r="I1375"/>
    </row>
    <row r="1376" spans="1:9" s="34" customFormat="1" x14ac:dyDescent="0.25">
      <c r="A1376" s="6" t="s">
        <v>37</v>
      </c>
      <c r="B1376" s="6" t="s">
        <v>4933</v>
      </c>
      <c r="C1376" s="20" t="s">
        <v>4934</v>
      </c>
      <c r="D1376" s="10" t="s">
        <v>1</v>
      </c>
      <c r="E1376" s="26"/>
      <c r="F1376" s="26"/>
      <c r="G1376"/>
      <c r="H1376"/>
      <c r="I1376"/>
    </row>
    <row r="1377" spans="1:9" s="34" customFormat="1" x14ac:dyDescent="0.25">
      <c r="A1377" s="6" t="s">
        <v>37</v>
      </c>
      <c r="B1377" s="6" t="s">
        <v>4935</v>
      </c>
      <c r="C1377" s="20" t="s">
        <v>4936</v>
      </c>
      <c r="D1377" s="10" t="s">
        <v>1</v>
      </c>
      <c r="E1377" s="26"/>
      <c r="F1377" s="26"/>
      <c r="G1377"/>
      <c r="H1377"/>
      <c r="I1377"/>
    </row>
    <row r="1378" spans="1:9" s="34" customFormat="1" x14ac:dyDescent="0.25">
      <c r="A1378" s="6" t="s">
        <v>37</v>
      </c>
      <c r="B1378" s="6" t="s">
        <v>4937</v>
      </c>
      <c r="C1378" s="20" t="s">
        <v>4938</v>
      </c>
      <c r="D1378" s="10" t="s">
        <v>1</v>
      </c>
      <c r="E1378" s="26"/>
      <c r="F1378" s="26"/>
      <c r="G1378"/>
      <c r="H1378"/>
      <c r="I1378"/>
    </row>
    <row r="1379" spans="1:9" s="34" customFormat="1" x14ac:dyDescent="0.25">
      <c r="A1379" s="6" t="s">
        <v>37</v>
      </c>
      <c r="B1379" s="6" t="s">
        <v>4939</v>
      </c>
      <c r="C1379" s="20" t="s">
        <v>4940</v>
      </c>
      <c r="D1379" s="10" t="s">
        <v>1</v>
      </c>
      <c r="E1379" s="26"/>
      <c r="F1379" s="26"/>
      <c r="G1379"/>
      <c r="H1379"/>
      <c r="I1379"/>
    </row>
    <row r="1380" spans="1:9" s="34" customFormat="1" x14ac:dyDescent="0.25">
      <c r="A1380" s="6" t="s">
        <v>37</v>
      </c>
      <c r="B1380" s="6" t="s">
        <v>4941</v>
      </c>
      <c r="C1380" s="20" t="s">
        <v>4942</v>
      </c>
      <c r="D1380" s="10" t="s">
        <v>1</v>
      </c>
      <c r="E1380" s="26"/>
      <c r="F1380" s="26"/>
      <c r="G1380"/>
      <c r="H1380"/>
      <c r="I1380"/>
    </row>
    <row r="1381" spans="1:9" s="34" customFormat="1" x14ac:dyDescent="0.25">
      <c r="A1381" s="6" t="s">
        <v>37</v>
      </c>
      <c r="B1381" s="6" t="s">
        <v>4943</v>
      </c>
      <c r="C1381" s="20" t="s">
        <v>4944</v>
      </c>
      <c r="D1381" s="10" t="s">
        <v>1</v>
      </c>
      <c r="E1381" s="26"/>
      <c r="F1381" s="26"/>
      <c r="G1381"/>
      <c r="H1381"/>
      <c r="I1381"/>
    </row>
    <row r="1382" spans="1:9" s="34" customFormat="1" x14ac:dyDescent="0.25">
      <c r="A1382" s="6" t="s">
        <v>37</v>
      </c>
      <c r="B1382" s="6" t="s">
        <v>4945</v>
      </c>
      <c r="C1382" s="20" t="s">
        <v>4946</v>
      </c>
      <c r="D1382" s="10" t="s">
        <v>1</v>
      </c>
      <c r="E1382" s="26"/>
      <c r="F1382" s="26"/>
      <c r="G1382"/>
      <c r="H1382"/>
      <c r="I1382"/>
    </row>
    <row r="1383" spans="1:9" s="34" customFormat="1" x14ac:dyDescent="0.25">
      <c r="A1383" s="6" t="s">
        <v>37</v>
      </c>
      <c r="B1383" s="6" t="s">
        <v>4947</v>
      </c>
      <c r="C1383" s="17" t="s">
        <v>4948</v>
      </c>
      <c r="D1383" s="10" t="s">
        <v>1</v>
      </c>
      <c r="E1383" s="26"/>
      <c r="F1383" s="26"/>
      <c r="G1383"/>
      <c r="H1383"/>
      <c r="I1383"/>
    </row>
    <row r="1384" spans="1:9" s="34" customFormat="1" x14ac:dyDescent="0.25">
      <c r="A1384" s="6" t="s">
        <v>37</v>
      </c>
      <c r="B1384" s="6" t="s">
        <v>4949</v>
      </c>
      <c r="C1384" s="18" t="s">
        <v>4950</v>
      </c>
      <c r="D1384" s="10" t="s">
        <v>1</v>
      </c>
      <c r="E1384" s="26"/>
      <c r="F1384" s="26"/>
      <c r="G1384"/>
      <c r="H1384"/>
      <c r="I1384"/>
    </row>
    <row r="1385" spans="1:9" s="34" customFormat="1" x14ac:dyDescent="0.25">
      <c r="A1385" s="6" t="s">
        <v>37</v>
      </c>
      <c r="B1385" s="6" t="s">
        <v>4951</v>
      </c>
      <c r="C1385" s="19" t="s">
        <v>4952</v>
      </c>
      <c r="D1385" s="10" t="s">
        <v>1</v>
      </c>
      <c r="E1385" s="26"/>
      <c r="F1385" s="26"/>
      <c r="G1385"/>
      <c r="H1385"/>
      <c r="I1385"/>
    </row>
    <row r="1386" spans="1:9" s="34" customFormat="1" x14ac:dyDescent="0.25">
      <c r="A1386" s="6" t="s">
        <v>37</v>
      </c>
      <c r="B1386" s="6" t="s">
        <v>2980</v>
      </c>
      <c r="C1386" s="20" t="s">
        <v>2981</v>
      </c>
      <c r="D1386" s="10" t="s">
        <v>1</v>
      </c>
      <c r="E1386" s="26"/>
      <c r="F1386" s="26"/>
      <c r="G1386"/>
      <c r="H1386"/>
      <c r="I1386"/>
    </row>
    <row r="1387" spans="1:9" s="34" customFormat="1" x14ac:dyDescent="0.25">
      <c r="A1387" s="6" t="s">
        <v>37</v>
      </c>
      <c r="B1387" s="6" t="s">
        <v>2982</v>
      </c>
      <c r="C1387" s="21" t="s">
        <v>2983</v>
      </c>
      <c r="D1387" s="10" t="s">
        <v>1</v>
      </c>
      <c r="E1387" s="26"/>
      <c r="F1387" s="26"/>
      <c r="G1387"/>
      <c r="H1387"/>
      <c r="I1387"/>
    </row>
    <row r="1388" spans="1:9" s="34" customFormat="1" x14ac:dyDescent="0.25">
      <c r="A1388" s="6" t="s">
        <v>37</v>
      </c>
      <c r="B1388" s="6" t="s">
        <v>2984</v>
      </c>
      <c r="C1388" s="33" t="s">
        <v>2985</v>
      </c>
      <c r="D1388" s="10" t="s">
        <v>1</v>
      </c>
      <c r="E1388" s="26"/>
      <c r="F1388" s="26"/>
      <c r="G1388"/>
      <c r="H1388"/>
      <c r="I1388"/>
    </row>
    <row r="1389" spans="1:9" s="34" customFormat="1" x14ac:dyDescent="0.25">
      <c r="A1389" s="6" t="s">
        <v>37</v>
      </c>
      <c r="B1389" s="6" t="s">
        <v>4333</v>
      </c>
      <c r="C1389" s="59" t="s">
        <v>4334</v>
      </c>
      <c r="D1389" s="10" t="s">
        <v>1</v>
      </c>
      <c r="E1389" s="26"/>
      <c r="F1389" s="26"/>
      <c r="G1389"/>
      <c r="H1389"/>
      <c r="I1389"/>
    </row>
    <row r="1390" spans="1:9" s="34" customFormat="1" x14ac:dyDescent="0.25">
      <c r="A1390" s="6" t="s">
        <v>37</v>
      </c>
      <c r="B1390" s="6" t="s">
        <v>4335</v>
      </c>
      <c r="C1390" s="61" t="s">
        <v>4336</v>
      </c>
      <c r="D1390" s="10" t="s">
        <v>1</v>
      </c>
      <c r="E1390" s="26"/>
      <c r="F1390" s="26"/>
      <c r="G1390"/>
      <c r="H1390"/>
      <c r="I1390"/>
    </row>
    <row r="1391" spans="1:9" s="34" customFormat="1" x14ac:dyDescent="0.25">
      <c r="A1391" s="6" t="s">
        <v>37</v>
      </c>
      <c r="B1391" s="6" t="s">
        <v>4337</v>
      </c>
      <c r="C1391" s="61" t="s">
        <v>4338</v>
      </c>
      <c r="D1391" s="10" t="s">
        <v>1</v>
      </c>
      <c r="E1391" s="26"/>
      <c r="F1391" s="26"/>
      <c r="G1391"/>
      <c r="H1391"/>
      <c r="I1391"/>
    </row>
    <row r="1392" spans="1:9" s="34" customFormat="1" x14ac:dyDescent="0.25">
      <c r="A1392" s="6" t="s">
        <v>37</v>
      </c>
      <c r="B1392" s="6" t="s">
        <v>4339</v>
      </c>
      <c r="C1392" s="59" t="s">
        <v>4340</v>
      </c>
      <c r="D1392" s="10" t="s">
        <v>1</v>
      </c>
      <c r="E1392" s="26"/>
      <c r="F1392" s="26"/>
      <c r="G1392"/>
      <c r="H1392"/>
      <c r="I1392"/>
    </row>
    <row r="1393" spans="1:9" s="34" customFormat="1" x14ac:dyDescent="0.25">
      <c r="A1393" s="6" t="s">
        <v>37</v>
      </c>
      <c r="B1393" s="6" t="s">
        <v>4341</v>
      </c>
      <c r="C1393" s="61" t="s">
        <v>4342</v>
      </c>
      <c r="D1393" s="10" t="s">
        <v>1</v>
      </c>
      <c r="E1393" s="26"/>
      <c r="F1393" s="26"/>
      <c r="G1393"/>
      <c r="H1393"/>
      <c r="I1393"/>
    </row>
    <row r="1394" spans="1:9" s="34" customFormat="1" x14ac:dyDescent="0.25">
      <c r="A1394" s="6" t="s">
        <v>37</v>
      </c>
      <c r="B1394" s="6" t="s">
        <v>4343</v>
      </c>
      <c r="C1394" s="61" t="s">
        <v>4344</v>
      </c>
      <c r="D1394" s="10" t="s">
        <v>1</v>
      </c>
      <c r="E1394" s="26"/>
      <c r="F1394" s="26"/>
      <c r="G1394"/>
      <c r="H1394"/>
      <c r="I1394"/>
    </row>
    <row r="1395" spans="1:9" s="34" customFormat="1" x14ac:dyDescent="0.25">
      <c r="A1395" s="6" t="s">
        <v>37</v>
      </c>
      <c r="B1395" s="6" t="s">
        <v>2986</v>
      </c>
      <c r="C1395" s="33" t="s">
        <v>2987</v>
      </c>
      <c r="D1395" s="10" t="s">
        <v>1</v>
      </c>
      <c r="E1395" s="26"/>
      <c r="F1395" s="26"/>
      <c r="G1395"/>
      <c r="H1395"/>
      <c r="I1395"/>
    </row>
    <row r="1396" spans="1:9" s="34" customFormat="1" x14ac:dyDescent="0.25">
      <c r="A1396" s="6" t="s">
        <v>37</v>
      </c>
      <c r="B1396" s="6" t="s">
        <v>4345</v>
      </c>
      <c r="C1396" s="59" t="s">
        <v>4346</v>
      </c>
      <c r="D1396" s="10" t="s">
        <v>1</v>
      </c>
      <c r="E1396" s="26"/>
      <c r="F1396" s="26"/>
      <c r="G1396"/>
      <c r="H1396"/>
      <c r="I1396"/>
    </row>
    <row r="1397" spans="1:9" s="34" customFormat="1" x14ac:dyDescent="0.25">
      <c r="A1397" s="6" t="s">
        <v>37</v>
      </c>
      <c r="B1397" s="6" t="s">
        <v>4347</v>
      </c>
      <c r="C1397" s="61" t="s">
        <v>4348</v>
      </c>
      <c r="D1397" s="10" t="s">
        <v>1</v>
      </c>
      <c r="E1397" s="26"/>
      <c r="F1397" s="26"/>
      <c r="G1397"/>
      <c r="H1397"/>
      <c r="I1397"/>
    </row>
    <row r="1398" spans="1:9" s="34" customFormat="1" x14ac:dyDescent="0.25">
      <c r="A1398" s="6" t="s">
        <v>37</v>
      </c>
      <c r="B1398" s="6" t="s">
        <v>4349</v>
      </c>
      <c r="C1398" s="62" t="s">
        <v>4350</v>
      </c>
      <c r="D1398" s="10" t="s">
        <v>1</v>
      </c>
      <c r="E1398" s="26"/>
      <c r="F1398" s="26"/>
      <c r="G1398"/>
      <c r="H1398"/>
      <c r="I1398"/>
    </row>
    <row r="1399" spans="1:9" s="34" customFormat="1" x14ac:dyDescent="0.25">
      <c r="A1399" s="6" t="s">
        <v>37</v>
      </c>
      <c r="B1399" s="6" t="s">
        <v>4351</v>
      </c>
      <c r="C1399" s="62" t="s">
        <v>4352</v>
      </c>
      <c r="D1399" s="10" t="s">
        <v>1</v>
      </c>
      <c r="E1399" s="26"/>
      <c r="F1399" s="26"/>
      <c r="G1399"/>
      <c r="H1399"/>
      <c r="I1399"/>
    </row>
    <row r="1400" spans="1:9" s="34" customFormat="1" x14ac:dyDescent="0.25">
      <c r="A1400" s="6" t="s">
        <v>37</v>
      </c>
      <c r="B1400" s="6" t="s">
        <v>4353</v>
      </c>
      <c r="C1400" s="61" t="s">
        <v>4354</v>
      </c>
      <c r="D1400" s="10" t="s">
        <v>1</v>
      </c>
      <c r="E1400" s="26"/>
      <c r="F1400" s="26"/>
      <c r="G1400"/>
      <c r="H1400"/>
      <c r="I1400"/>
    </row>
    <row r="1401" spans="1:9" s="34" customFormat="1" x14ac:dyDescent="0.25">
      <c r="A1401" s="6" t="s">
        <v>37</v>
      </c>
      <c r="B1401" s="6" t="s">
        <v>4355</v>
      </c>
      <c r="C1401" s="62" t="s">
        <v>4356</v>
      </c>
      <c r="D1401" s="10" t="s">
        <v>1</v>
      </c>
      <c r="E1401" s="26"/>
      <c r="F1401" s="26"/>
      <c r="G1401"/>
      <c r="H1401"/>
      <c r="I1401"/>
    </row>
    <row r="1402" spans="1:9" s="34" customFormat="1" x14ac:dyDescent="0.25">
      <c r="A1402" s="6" t="s">
        <v>37</v>
      </c>
      <c r="B1402" s="6" t="s">
        <v>4357</v>
      </c>
      <c r="C1402" s="62" t="s">
        <v>4358</v>
      </c>
      <c r="D1402" s="10" t="s">
        <v>1</v>
      </c>
      <c r="E1402" s="26"/>
      <c r="F1402" s="26"/>
      <c r="G1402"/>
      <c r="H1402"/>
      <c r="I1402"/>
    </row>
    <row r="1403" spans="1:9" s="34" customFormat="1" x14ac:dyDescent="0.25">
      <c r="A1403" s="6" t="s">
        <v>37</v>
      </c>
      <c r="B1403" s="6" t="s">
        <v>4359</v>
      </c>
      <c r="C1403" s="59" t="s">
        <v>4360</v>
      </c>
      <c r="D1403" s="10" t="s">
        <v>1</v>
      </c>
      <c r="E1403" s="26"/>
      <c r="F1403" s="26"/>
      <c r="G1403"/>
      <c r="H1403"/>
      <c r="I1403"/>
    </row>
    <row r="1404" spans="1:9" s="34" customFormat="1" x14ac:dyDescent="0.25">
      <c r="A1404" s="6" t="s">
        <v>37</v>
      </c>
      <c r="B1404" s="6" t="s">
        <v>4361</v>
      </c>
      <c r="C1404" s="61" t="s">
        <v>4362</v>
      </c>
      <c r="D1404" s="10" t="s">
        <v>1</v>
      </c>
      <c r="E1404" s="26"/>
      <c r="F1404" s="26"/>
      <c r="G1404"/>
      <c r="H1404"/>
      <c r="I1404"/>
    </row>
    <row r="1405" spans="1:9" s="34" customFormat="1" x14ac:dyDescent="0.25">
      <c r="A1405" s="6" t="s">
        <v>37</v>
      </c>
      <c r="B1405" s="6" t="s">
        <v>4363</v>
      </c>
      <c r="C1405" s="62" t="s">
        <v>4364</v>
      </c>
      <c r="D1405" s="10" t="s">
        <v>1</v>
      </c>
      <c r="E1405" s="26"/>
      <c r="F1405" s="26"/>
      <c r="G1405"/>
      <c r="H1405"/>
      <c r="I1405"/>
    </row>
    <row r="1406" spans="1:9" s="34" customFormat="1" x14ac:dyDescent="0.25">
      <c r="A1406" s="6" t="s">
        <v>37</v>
      </c>
      <c r="B1406" s="6" t="s">
        <v>4365</v>
      </c>
      <c r="C1406" s="62" t="s">
        <v>4366</v>
      </c>
      <c r="D1406" s="10" t="s">
        <v>1</v>
      </c>
      <c r="E1406" s="26"/>
      <c r="F1406" s="26"/>
      <c r="G1406"/>
      <c r="H1406"/>
      <c r="I1406"/>
    </row>
    <row r="1407" spans="1:9" s="34" customFormat="1" x14ac:dyDescent="0.25">
      <c r="A1407" s="6" t="s">
        <v>37</v>
      </c>
      <c r="B1407" s="6" t="s">
        <v>4367</v>
      </c>
      <c r="C1407" s="61" t="s">
        <v>4368</v>
      </c>
      <c r="D1407" s="10" t="s">
        <v>1</v>
      </c>
      <c r="E1407" s="26"/>
      <c r="F1407" s="26"/>
      <c r="G1407"/>
      <c r="H1407"/>
      <c r="I1407"/>
    </row>
    <row r="1408" spans="1:9" s="34" customFormat="1" x14ac:dyDescent="0.25">
      <c r="A1408" s="6" t="s">
        <v>37</v>
      </c>
      <c r="B1408" s="6" t="s">
        <v>4369</v>
      </c>
      <c r="C1408" s="62" t="s">
        <v>4370</v>
      </c>
      <c r="D1408" s="10" t="s">
        <v>1</v>
      </c>
      <c r="E1408" s="26"/>
      <c r="F1408" s="26"/>
      <c r="G1408"/>
      <c r="H1408"/>
      <c r="I1408"/>
    </row>
    <row r="1409" spans="1:9" s="34" customFormat="1" x14ac:dyDescent="0.25">
      <c r="A1409" s="6" t="s">
        <v>37</v>
      </c>
      <c r="B1409" s="6" t="s">
        <v>4371</v>
      </c>
      <c r="C1409" s="62" t="s">
        <v>4372</v>
      </c>
      <c r="D1409" s="10" t="s">
        <v>1</v>
      </c>
      <c r="E1409" s="26"/>
      <c r="F1409" s="26"/>
      <c r="G1409"/>
      <c r="H1409"/>
      <c r="I1409"/>
    </row>
    <row r="1410" spans="1:9" s="34" customFormat="1" x14ac:dyDescent="0.25">
      <c r="A1410" s="6" t="s">
        <v>37</v>
      </c>
      <c r="B1410" s="6" t="s">
        <v>4373</v>
      </c>
      <c r="C1410" s="62" t="s">
        <v>4374</v>
      </c>
      <c r="D1410" s="10" t="s">
        <v>1</v>
      </c>
      <c r="E1410" s="26"/>
      <c r="F1410" s="26"/>
      <c r="G1410"/>
      <c r="H1410"/>
      <c r="I1410"/>
    </row>
    <row r="1411" spans="1:9" s="34" customFormat="1" x14ac:dyDescent="0.25">
      <c r="A1411" s="6" t="s">
        <v>37</v>
      </c>
      <c r="B1411" s="6" t="s">
        <v>4889</v>
      </c>
      <c r="C1411" s="20" t="s">
        <v>4890</v>
      </c>
      <c r="D1411" s="10" t="s">
        <v>1</v>
      </c>
      <c r="E1411" s="26"/>
      <c r="F1411" s="26"/>
      <c r="G1411"/>
      <c r="H1411"/>
      <c r="I1411"/>
    </row>
    <row r="1412" spans="1:9" s="34" customFormat="1" x14ac:dyDescent="0.25">
      <c r="A1412" s="6" t="s">
        <v>37</v>
      </c>
      <c r="B1412" s="6" t="s">
        <v>4891</v>
      </c>
      <c r="C1412" s="21" t="s">
        <v>4892</v>
      </c>
      <c r="D1412" s="10" t="s">
        <v>1</v>
      </c>
      <c r="E1412" s="26"/>
      <c r="F1412" s="26"/>
      <c r="G1412"/>
      <c r="H1412"/>
      <c r="I1412"/>
    </row>
    <row r="1413" spans="1:9" s="34" customFormat="1" x14ac:dyDescent="0.25">
      <c r="A1413" s="6" t="s">
        <v>37</v>
      </c>
      <c r="B1413" s="6" t="s">
        <v>4893</v>
      </c>
      <c r="C1413" s="33" t="s">
        <v>4894</v>
      </c>
      <c r="D1413" s="10" t="s">
        <v>1</v>
      </c>
      <c r="E1413" s="26"/>
      <c r="F1413" s="26"/>
      <c r="G1413"/>
      <c r="H1413"/>
      <c r="I1413"/>
    </row>
    <row r="1414" spans="1:9" s="34" customFormat="1" x14ac:dyDescent="0.25">
      <c r="A1414" s="6" t="s">
        <v>37</v>
      </c>
      <c r="B1414" s="6" t="s">
        <v>4895</v>
      </c>
      <c r="C1414" s="33" t="s">
        <v>4896</v>
      </c>
      <c r="D1414" s="10" t="s">
        <v>1</v>
      </c>
      <c r="E1414" s="26"/>
      <c r="F1414" s="26"/>
      <c r="G1414"/>
      <c r="H1414"/>
      <c r="I1414"/>
    </row>
    <row r="1415" spans="1:9" s="34" customFormat="1" x14ac:dyDescent="0.25">
      <c r="A1415" s="6" t="s">
        <v>37</v>
      </c>
      <c r="B1415" s="6" t="s">
        <v>4897</v>
      </c>
      <c r="C1415" s="33" t="s">
        <v>4898</v>
      </c>
      <c r="D1415" s="10" t="s">
        <v>1</v>
      </c>
      <c r="E1415" s="26"/>
      <c r="F1415" s="26"/>
      <c r="G1415"/>
      <c r="H1415"/>
      <c r="I1415"/>
    </row>
    <row r="1416" spans="1:9" s="34" customFormat="1" x14ac:dyDescent="0.25">
      <c r="A1416" s="6" t="s">
        <v>37</v>
      </c>
      <c r="B1416" s="6" t="s">
        <v>4899</v>
      </c>
      <c r="C1416" s="20" t="s">
        <v>4900</v>
      </c>
      <c r="D1416" s="10" t="s">
        <v>1</v>
      </c>
      <c r="E1416" s="26"/>
      <c r="F1416" s="26"/>
      <c r="G1416"/>
      <c r="H1416"/>
      <c r="I1416"/>
    </row>
    <row r="1417" spans="1:9" s="34" customFormat="1" x14ac:dyDescent="0.25">
      <c r="A1417" s="6" t="s">
        <v>37</v>
      </c>
      <c r="B1417" s="6" t="s">
        <v>4901</v>
      </c>
      <c r="C1417" s="21" t="s">
        <v>4902</v>
      </c>
      <c r="D1417" s="10" t="s">
        <v>1</v>
      </c>
      <c r="E1417" s="26"/>
      <c r="F1417" s="26"/>
      <c r="G1417"/>
      <c r="H1417"/>
      <c r="I1417"/>
    </row>
    <row r="1418" spans="1:9" s="34" customFormat="1" x14ac:dyDescent="0.25">
      <c r="A1418" s="6" t="s">
        <v>37</v>
      </c>
      <c r="B1418" s="6" t="s">
        <v>4903</v>
      </c>
      <c r="C1418" s="33" t="s">
        <v>4904</v>
      </c>
      <c r="D1418" s="10" t="s">
        <v>1</v>
      </c>
      <c r="E1418" s="26"/>
      <c r="F1418" s="26"/>
      <c r="G1418"/>
      <c r="H1418"/>
      <c r="I1418"/>
    </row>
    <row r="1419" spans="1:9" x14ac:dyDescent="0.25">
      <c r="A1419" s="6" t="s">
        <v>37</v>
      </c>
      <c r="B1419" s="6" t="s">
        <v>4905</v>
      </c>
      <c r="C1419" s="33" t="s">
        <v>4906</v>
      </c>
      <c r="D1419" s="10" t="s">
        <v>1</v>
      </c>
      <c r="F1419" s="26"/>
      <c r="H1419" s="26"/>
      <c r="I1419" s="26"/>
    </row>
    <row r="1420" spans="1:9" x14ac:dyDescent="0.25">
      <c r="A1420" s="6" t="s">
        <v>37</v>
      </c>
      <c r="B1420" s="6" t="s">
        <v>4907</v>
      </c>
      <c r="C1420" s="33" t="s">
        <v>4908</v>
      </c>
      <c r="D1420" s="10" t="s">
        <v>1</v>
      </c>
      <c r="F1420" s="26"/>
      <c r="G1420" s="26"/>
      <c r="H1420" s="26"/>
      <c r="I1420" s="26"/>
    </row>
    <row r="1421" spans="1:9" x14ac:dyDescent="0.25">
      <c r="A1421" s="6" t="s">
        <v>37</v>
      </c>
      <c r="B1421" s="6" t="s">
        <v>4953</v>
      </c>
      <c r="C1421" s="19" t="s">
        <v>4954</v>
      </c>
      <c r="D1421" s="10" t="s">
        <v>1</v>
      </c>
      <c r="F1421" s="26"/>
      <c r="G1421" s="26"/>
      <c r="H1421" s="26"/>
      <c r="I1421" s="26"/>
    </row>
    <row r="1422" spans="1:9" x14ac:dyDescent="0.25">
      <c r="A1422" s="6" t="s">
        <v>37</v>
      </c>
      <c r="B1422" s="6" t="s">
        <v>4925</v>
      </c>
      <c r="C1422" s="20" t="s">
        <v>4926</v>
      </c>
      <c r="D1422" s="10" t="s">
        <v>1</v>
      </c>
      <c r="F1422" s="26"/>
      <c r="G1422" s="26"/>
      <c r="H1422" s="26"/>
      <c r="I1422" s="26"/>
    </row>
    <row r="1423" spans="1:9" s="34" customFormat="1" x14ac:dyDescent="0.25">
      <c r="A1423" s="6" t="s">
        <v>37</v>
      </c>
      <c r="B1423" s="6" t="s">
        <v>4927</v>
      </c>
      <c r="C1423" s="20" t="s">
        <v>4928</v>
      </c>
      <c r="D1423" s="10" t="s">
        <v>1</v>
      </c>
      <c r="E1423" s="26"/>
      <c r="F1423" s="26"/>
      <c r="G1423" s="26"/>
      <c r="H1423"/>
      <c r="I1423"/>
    </row>
    <row r="1424" spans="1:9" s="34" customFormat="1" x14ac:dyDescent="0.25">
      <c r="A1424" s="6" t="s">
        <v>37</v>
      </c>
      <c r="B1424" s="6" t="s">
        <v>4955</v>
      </c>
      <c r="C1424" s="11" t="s">
        <v>4956</v>
      </c>
      <c r="D1424" s="10" t="s">
        <v>1</v>
      </c>
      <c r="E1424" s="26"/>
      <c r="F1424" s="26"/>
      <c r="G1424"/>
      <c r="H1424"/>
      <c r="I1424"/>
    </row>
    <row r="1425" spans="1:9" s="34" customFormat="1" x14ac:dyDescent="0.25">
      <c r="A1425" s="6" t="s">
        <v>37</v>
      </c>
      <c r="B1425" s="6" t="s">
        <v>4957</v>
      </c>
      <c r="C1425" s="11" t="s">
        <v>4958</v>
      </c>
      <c r="D1425" s="10" t="s">
        <v>1</v>
      </c>
      <c r="E1425" s="26"/>
      <c r="F1425" s="26"/>
      <c r="G1425"/>
      <c r="H1425"/>
      <c r="I1425"/>
    </row>
    <row r="1426" spans="1:9" s="34" customFormat="1" x14ac:dyDescent="0.25">
      <c r="A1426" s="6" t="s">
        <v>37</v>
      </c>
      <c r="B1426" s="6" t="s">
        <v>4959</v>
      </c>
      <c r="C1426" s="11" t="s">
        <v>4960</v>
      </c>
      <c r="D1426" s="10" t="s">
        <v>1</v>
      </c>
      <c r="E1426" s="26"/>
      <c r="F1426" s="26"/>
      <c r="G1426"/>
      <c r="H1426"/>
      <c r="I1426"/>
    </row>
    <row r="1427" spans="1:9" s="34" customFormat="1" x14ac:dyDescent="0.25">
      <c r="A1427" s="7"/>
      <c r="B1427" s="7"/>
      <c r="C1427" s="38"/>
      <c r="D1427" s="38"/>
      <c r="E1427" s="26"/>
      <c r="F1427" s="26"/>
      <c r="G1427" s="26"/>
      <c r="H1427" s="26"/>
      <c r="I1427"/>
    </row>
    <row r="1428" spans="1:9" s="34" customFormat="1" x14ac:dyDescent="0.25">
      <c r="A1428" s="28" t="s">
        <v>0</v>
      </c>
      <c r="B1428" s="2" t="s">
        <v>6985</v>
      </c>
      <c r="C1428" s="38"/>
      <c r="D1428" s="38"/>
      <c r="E1428" s="38"/>
      <c r="F1428" s="38"/>
      <c r="G1428" s="38"/>
      <c r="H1428"/>
      <c r="I1428"/>
    </row>
    <row r="1429" spans="1:9" s="34" customFormat="1" x14ac:dyDescent="0.25">
      <c r="A1429" s="28" t="s">
        <v>6960</v>
      </c>
      <c r="B1429" s="2" t="str">
        <f>CONCATENATE("https://xbrl.cipc.co.za/taxonomy/role/",MID(B1430,2,7),"/",B1428)</f>
        <v>https://xbrl.cipc.co.za/taxonomy/role/801.900/NotesIntangibleAssets</v>
      </c>
      <c r="C1429" s="38"/>
      <c r="D1429" s="38"/>
      <c r="E1429" s="38"/>
      <c r="F1429" s="38"/>
      <c r="G1429" s="38"/>
      <c r="H1429"/>
      <c r="I1429"/>
    </row>
    <row r="1430" spans="1:9" s="34" customFormat="1" x14ac:dyDescent="0.25">
      <c r="A1430" s="28" t="s">
        <v>6961</v>
      </c>
      <c r="B1430" s="2" t="s">
        <v>6972</v>
      </c>
      <c r="C1430" s="38"/>
      <c r="D1430" s="38"/>
      <c r="E1430" s="38"/>
      <c r="F1430" s="38"/>
      <c r="G1430" s="38"/>
      <c r="H1430" s="38"/>
      <c r="I1430"/>
    </row>
    <row r="1431" spans="1:9" s="34" customFormat="1" x14ac:dyDescent="0.25">
      <c r="A1431" s="29" t="s">
        <v>4</v>
      </c>
      <c r="B1431" s="29" t="s">
        <v>5</v>
      </c>
      <c r="C1431" s="29" t="str">
        <f>VLOOKUP(B1431,Concepts!$C:$S,13,FALSE)</f>
        <v>label (en)</v>
      </c>
      <c r="D1431" s="29" t="s">
        <v>2630</v>
      </c>
      <c r="E1431" s="38"/>
      <c r="F1431" s="38"/>
      <c r="G1431" s="38"/>
      <c r="H1431" s="38"/>
      <c r="I1431"/>
    </row>
    <row r="1432" spans="1:9" s="34" customFormat="1" x14ac:dyDescent="0.25">
      <c r="A1432" s="6" t="s">
        <v>37</v>
      </c>
      <c r="B1432" s="6" t="s">
        <v>2382</v>
      </c>
      <c r="C1432" s="10" t="s">
        <v>2275</v>
      </c>
      <c r="D1432" s="10" t="s">
        <v>1</v>
      </c>
      <c r="E1432" s="38"/>
      <c r="F1432" s="38"/>
      <c r="G1432" s="38"/>
      <c r="H1432" s="38"/>
      <c r="I1432"/>
    </row>
    <row r="1433" spans="1:9" s="34" customFormat="1" x14ac:dyDescent="0.25">
      <c r="A1433" s="6" t="s">
        <v>37</v>
      </c>
      <c r="B1433" s="6" t="s">
        <v>7983</v>
      </c>
      <c r="C1433" s="11" t="s">
        <v>7984</v>
      </c>
      <c r="D1433" s="10" t="s">
        <v>1</v>
      </c>
      <c r="E1433" s="38"/>
      <c r="F1433" s="38"/>
      <c r="G1433" s="38"/>
      <c r="H1433" s="38"/>
      <c r="I1433"/>
    </row>
    <row r="1434" spans="1:9" s="34" customFormat="1" x14ac:dyDescent="0.25">
      <c r="A1434" s="6" t="s">
        <v>37</v>
      </c>
      <c r="B1434" s="6" t="s">
        <v>7985</v>
      </c>
      <c r="C1434" s="17" t="s">
        <v>7986</v>
      </c>
      <c r="D1434" s="10" t="s">
        <v>1</v>
      </c>
      <c r="E1434" s="38"/>
      <c r="F1434" s="38"/>
      <c r="G1434" s="38"/>
      <c r="H1434" s="38"/>
      <c r="I1434"/>
    </row>
    <row r="1435" spans="1:9" s="34" customFormat="1" x14ac:dyDescent="0.25">
      <c r="A1435" s="6" t="s">
        <v>37</v>
      </c>
      <c r="B1435" s="6" t="s">
        <v>7987</v>
      </c>
      <c r="C1435" s="18" t="s">
        <v>7988</v>
      </c>
      <c r="D1435" s="10" t="s">
        <v>1</v>
      </c>
      <c r="E1435" s="38"/>
      <c r="F1435" s="38"/>
      <c r="G1435" s="38"/>
      <c r="H1435" s="38"/>
      <c r="I1435"/>
    </row>
    <row r="1436" spans="1:9" s="34" customFormat="1" x14ac:dyDescent="0.25">
      <c r="A1436" s="6" t="s">
        <v>37</v>
      </c>
      <c r="B1436" s="6" t="s">
        <v>7989</v>
      </c>
      <c r="C1436" s="19" t="s">
        <v>7990</v>
      </c>
      <c r="D1436" s="19"/>
      <c r="E1436" s="38"/>
      <c r="F1436" s="38"/>
      <c r="G1436" s="38"/>
      <c r="H1436" s="38"/>
      <c r="I1436"/>
    </row>
    <row r="1437" spans="1:9" s="34" customFormat="1" x14ac:dyDescent="0.25">
      <c r="A1437" s="6" t="s">
        <v>37</v>
      </c>
      <c r="B1437" s="6" t="s">
        <v>7991</v>
      </c>
      <c r="C1437" s="20" t="s">
        <v>7992</v>
      </c>
      <c r="D1437" s="20"/>
      <c r="E1437" s="38"/>
      <c r="F1437" s="38"/>
      <c r="G1437" s="38"/>
      <c r="H1437" s="38"/>
      <c r="I1437"/>
    </row>
    <row r="1438" spans="1:9" s="34" customFormat="1" x14ac:dyDescent="0.25">
      <c r="A1438" s="6" t="s">
        <v>37</v>
      </c>
      <c r="B1438" s="6" t="s">
        <v>7993</v>
      </c>
      <c r="C1438" s="21" t="s">
        <v>7994</v>
      </c>
      <c r="D1438" s="21"/>
      <c r="E1438" s="38"/>
      <c r="F1438" s="38"/>
      <c r="G1438" s="38"/>
      <c r="H1438" s="38"/>
      <c r="I1438"/>
    </row>
    <row r="1439" spans="1:9" s="34" customFormat="1" x14ac:dyDescent="0.25">
      <c r="A1439" s="6" t="s">
        <v>37</v>
      </c>
      <c r="B1439" s="6" t="s">
        <v>7995</v>
      </c>
      <c r="C1439" s="21" t="s">
        <v>7996</v>
      </c>
      <c r="D1439" s="21"/>
      <c r="E1439" s="49"/>
      <c r="F1439"/>
      <c r="G1439"/>
      <c r="H1439"/>
      <c r="I1439"/>
    </row>
    <row r="1440" spans="1:9" s="34" customFormat="1" x14ac:dyDescent="0.25">
      <c r="A1440" s="6" t="s">
        <v>37</v>
      </c>
      <c r="B1440" s="6" t="s">
        <v>7997</v>
      </c>
      <c r="C1440" s="21" t="s">
        <v>7998</v>
      </c>
      <c r="D1440" s="21"/>
      <c r="E1440" s="49"/>
      <c r="F1440"/>
      <c r="G1440"/>
      <c r="H1440"/>
      <c r="I1440"/>
    </row>
    <row r="1441" spans="1:9" s="34" customFormat="1" x14ac:dyDescent="0.25">
      <c r="A1441" s="6" t="s">
        <v>37</v>
      </c>
      <c r="B1441" s="6" t="s">
        <v>7999</v>
      </c>
      <c r="C1441" s="21" t="s">
        <v>8000</v>
      </c>
      <c r="D1441" s="21"/>
      <c r="E1441" s="49"/>
      <c r="F1441"/>
      <c r="G1441"/>
      <c r="H1441"/>
      <c r="I1441"/>
    </row>
    <row r="1442" spans="1:9" s="34" customFormat="1" x14ac:dyDescent="0.25">
      <c r="A1442" s="6" t="s">
        <v>37</v>
      </c>
      <c r="B1442" s="6" t="s">
        <v>8001</v>
      </c>
      <c r="C1442" s="21" t="s">
        <v>8002</v>
      </c>
      <c r="D1442" s="21"/>
      <c r="E1442" s="49"/>
      <c r="F1442"/>
      <c r="G1442"/>
      <c r="H1442"/>
      <c r="I1442"/>
    </row>
    <row r="1443" spans="1:9" s="34" customFormat="1" x14ac:dyDescent="0.25">
      <c r="A1443" s="6" t="s">
        <v>37</v>
      </c>
      <c r="B1443" s="6" t="s">
        <v>8003</v>
      </c>
      <c r="C1443" s="33" t="s">
        <v>8004</v>
      </c>
      <c r="D1443" s="33"/>
      <c r="E1443" s="49"/>
      <c r="F1443"/>
      <c r="G1443"/>
      <c r="H1443"/>
      <c r="I1443"/>
    </row>
    <row r="1444" spans="1:9" s="34" customFormat="1" x14ac:dyDescent="0.25">
      <c r="A1444" s="6" t="s">
        <v>37</v>
      </c>
      <c r="B1444" s="6" t="s">
        <v>8005</v>
      </c>
      <c r="C1444" s="59" t="s">
        <v>8006</v>
      </c>
      <c r="D1444" s="59"/>
      <c r="E1444" s="49"/>
      <c r="F1444"/>
      <c r="G1444"/>
      <c r="H1444"/>
      <c r="I1444"/>
    </row>
    <row r="1445" spans="1:9" s="34" customFormat="1" x14ac:dyDescent="0.25">
      <c r="A1445" s="6" t="s">
        <v>37</v>
      </c>
      <c r="B1445" s="6" t="s">
        <v>8007</v>
      </c>
      <c r="C1445" s="59" t="s">
        <v>8008</v>
      </c>
      <c r="D1445" s="59"/>
      <c r="E1445" s="49"/>
      <c r="F1445"/>
      <c r="G1445"/>
      <c r="H1445"/>
      <c r="I1445"/>
    </row>
    <row r="1446" spans="1:9" s="34" customFormat="1" x14ac:dyDescent="0.25">
      <c r="A1446" s="6" t="s">
        <v>37</v>
      </c>
      <c r="B1446" s="6" t="s">
        <v>8009</v>
      </c>
      <c r="C1446" s="59" t="s">
        <v>8010</v>
      </c>
      <c r="D1446" s="59"/>
      <c r="E1446" s="49"/>
      <c r="F1446"/>
      <c r="G1446"/>
      <c r="H1446"/>
      <c r="I1446"/>
    </row>
    <row r="1447" spans="1:9" s="34" customFormat="1" x14ac:dyDescent="0.25">
      <c r="A1447" s="6" t="s">
        <v>37</v>
      </c>
      <c r="B1447" s="6" t="s">
        <v>8011</v>
      </c>
      <c r="C1447" s="59" t="s">
        <v>8012</v>
      </c>
      <c r="D1447" s="59"/>
      <c r="E1447" s="49"/>
      <c r="F1447"/>
      <c r="G1447"/>
      <c r="H1447"/>
      <c r="I1447"/>
    </row>
    <row r="1448" spans="1:9" s="34" customFormat="1" x14ac:dyDescent="0.25">
      <c r="A1448" s="6" t="s">
        <v>37</v>
      </c>
      <c r="B1448" s="6" t="s">
        <v>8013</v>
      </c>
      <c r="C1448" s="33" t="s">
        <v>8014</v>
      </c>
      <c r="D1448" s="33"/>
      <c r="E1448" s="49"/>
      <c r="F1448"/>
      <c r="G1448"/>
      <c r="H1448"/>
      <c r="I1448"/>
    </row>
    <row r="1449" spans="1:9" s="34" customFormat="1" x14ac:dyDescent="0.25">
      <c r="A1449" s="6" t="s">
        <v>37</v>
      </c>
      <c r="B1449" s="6" t="s">
        <v>8015</v>
      </c>
      <c r="C1449" s="21" t="s">
        <v>8016</v>
      </c>
      <c r="D1449" s="21"/>
      <c r="E1449" s="49"/>
      <c r="F1449"/>
      <c r="G1449"/>
      <c r="H1449"/>
      <c r="I1449"/>
    </row>
    <row r="1450" spans="1:9" s="34" customFormat="1" x14ac:dyDescent="0.25">
      <c r="A1450" s="6" t="s">
        <v>37</v>
      </c>
      <c r="B1450" s="6" t="s">
        <v>8017</v>
      </c>
      <c r="C1450" s="33" t="s">
        <v>8018</v>
      </c>
      <c r="D1450" s="33"/>
      <c r="E1450" s="49"/>
      <c r="F1450"/>
      <c r="G1450"/>
      <c r="H1450"/>
      <c r="I1450"/>
    </row>
    <row r="1451" spans="1:9" s="34" customFormat="1" x14ac:dyDescent="0.25">
      <c r="A1451" s="6" t="s">
        <v>37</v>
      </c>
      <c r="B1451" s="6" t="s">
        <v>8019</v>
      </c>
      <c r="C1451" s="33" t="s">
        <v>8020</v>
      </c>
      <c r="D1451" s="33"/>
      <c r="E1451" s="49"/>
      <c r="F1451"/>
      <c r="G1451"/>
      <c r="H1451"/>
      <c r="I1451"/>
    </row>
    <row r="1452" spans="1:9" s="34" customFormat="1" x14ac:dyDescent="0.25">
      <c r="A1452" s="6" t="s">
        <v>37</v>
      </c>
      <c r="B1452" s="6" t="s">
        <v>8021</v>
      </c>
      <c r="C1452" s="33" t="s">
        <v>8022</v>
      </c>
      <c r="D1452" s="33"/>
      <c r="E1452" s="49"/>
      <c r="F1452"/>
      <c r="G1452"/>
      <c r="H1452"/>
      <c r="I1452"/>
    </row>
    <row r="1453" spans="1:9" s="34" customFormat="1" x14ac:dyDescent="0.25">
      <c r="A1453" s="6" t="s">
        <v>37</v>
      </c>
      <c r="B1453" s="6" t="s">
        <v>8023</v>
      </c>
      <c r="C1453" s="33" t="s">
        <v>8024</v>
      </c>
      <c r="D1453" s="33"/>
      <c r="E1453" s="49"/>
      <c r="F1453"/>
      <c r="G1453"/>
      <c r="H1453"/>
      <c r="I1453"/>
    </row>
    <row r="1454" spans="1:9" s="34" customFormat="1" x14ac:dyDescent="0.25">
      <c r="A1454" s="6" t="s">
        <v>37</v>
      </c>
      <c r="B1454" s="6" t="s">
        <v>8025</v>
      </c>
      <c r="C1454" s="21" t="s">
        <v>8026</v>
      </c>
      <c r="D1454" s="21"/>
      <c r="E1454" s="49"/>
      <c r="F1454"/>
      <c r="G1454"/>
      <c r="H1454"/>
      <c r="I1454"/>
    </row>
    <row r="1455" spans="1:9" s="34" customFormat="1" x14ac:dyDescent="0.25">
      <c r="A1455" s="6" t="s">
        <v>37</v>
      </c>
      <c r="B1455" s="6" t="s">
        <v>8027</v>
      </c>
      <c r="C1455" s="21" t="s">
        <v>8028</v>
      </c>
      <c r="D1455" s="21"/>
      <c r="E1455" s="49"/>
      <c r="F1455"/>
      <c r="G1455"/>
      <c r="H1455"/>
      <c r="I1455"/>
    </row>
    <row r="1456" spans="1:9" s="34" customFormat="1" x14ac:dyDescent="0.25">
      <c r="A1456" s="6" t="s">
        <v>37</v>
      </c>
      <c r="B1456" s="6" t="s">
        <v>8029</v>
      </c>
      <c r="C1456" s="21" t="s">
        <v>8030</v>
      </c>
      <c r="D1456" s="21"/>
      <c r="E1456" s="49"/>
      <c r="F1456"/>
      <c r="G1456"/>
      <c r="H1456"/>
      <c r="I1456"/>
    </row>
    <row r="1457" spans="1:11" s="34" customFormat="1" x14ac:dyDescent="0.25">
      <c r="A1457" s="6" t="s">
        <v>37</v>
      </c>
      <c r="B1457" s="6" t="s">
        <v>8031</v>
      </c>
      <c r="C1457" s="21" t="s">
        <v>8032</v>
      </c>
      <c r="D1457" s="21"/>
      <c r="E1457" s="49"/>
      <c r="F1457"/>
      <c r="G1457"/>
      <c r="H1457"/>
      <c r="I1457"/>
    </row>
    <row r="1458" spans="1:11" s="34" customFormat="1" x14ac:dyDescent="0.25">
      <c r="A1458" s="6" t="s">
        <v>37</v>
      </c>
      <c r="B1458" s="6" t="s">
        <v>8033</v>
      </c>
      <c r="C1458" s="21" t="s">
        <v>8034</v>
      </c>
      <c r="D1458" s="21"/>
      <c r="E1458" s="49"/>
      <c r="F1458"/>
      <c r="G1458"/>
      <c r="H1458"/>
      <c r="I1458"/>
    </row>
    <row r="1459" spans="1:11" s="34" customFormat="1" x14ac:dyDescent="0.25">
      <c r="A1459" s="6" t="s">
        <v>37</v>
      </c>
      <c r="B1459" s="6" t="s">
        <v>8035</v>
      </c>
      <c r="C1459" s="21" t="s">
        <v>8036</v>
      </c>
      <c r="D1459" s="21"/>
      <c r="E1459" s="49"/>
      <c r="F1459"/>
      <c r="G1459"/>
      <c r="H1459"/>
      <c r="I1459"/>
    </row>
    <row r="1460" spans="1:11" s="34" customFormat="1" x14ac:dyDescent="0.25">
      <c r="A1460" s="6" t="s">
        <v>37</v>
      </c>
      <c r="B1460" s="6" t="s">
        <v>8037</v>
      </c>
      <c r="C1460" s="21" t="s">
        <v>8038</v>
      </c>
      <c r="D1460" s="21"/>
      <c r="E1460" s="49"/>
      <c r="F1460"/>
      <c r="G1460"/>
      <c r="H1460"/>
      <c r="I1460"/>
    </row>
    <row r="1461" spans="1:11" s="34" customFormat="1" x14ac:dyDescent="0.25">
      <c r="A1461" s="6" t="s">
        <v>37</v>
      </c>
      <c r="B1461" s="6" t="s">
        <v>8039</v>
      </c>
      <c r="C1461" s="19" t="s">
        <v>8040</v>
      </c>
      <c r="D1461" s="19"/>
      <c r="E1461" s="49"/>
      <c r="F1461"/>
      <c r="G1461"/>
      <c r="H1461"/>
      <c r="I1461"/>
    </row>
    <row r="1462" spans="1:11" s="34" customFormat="1" x14ac:dyDescent="0.25">
      <c r="A1462" s="6" t="s">
        <v>37</v>
      </c>
      <c r="B1462" s="6" t="s">
        <v>8041</v>
      </c>
      <c r="C1462" s="20" t="s">
        <v>8042</v>
      </c>
      <c r="D1462" s="20"/>
      <c r="E1462" s="49"/>
      <c r="F1462"/>
      <c r="G1462"/>
      <c r="H1462"/>
      <c r="I1462"/>
    </row>
    <row r="1463" spans="1:11" s="34" customFormat="1" x14ac:dyDescent="0.25">
      <c r="A1463" s="6" t="s">
        <v>37</v>
      </c>
      <c r="B1463" s="6" t="s">
        <v>8043</v>
      </c>
      <c r="C1463" s="21" t="s">
        <v>8044</v>
      </c>
      <c r="D1463" s="21"/>
      <c r="E1463" s="49"/>
      <c r="F1463"/>
      <c r="G1463"/>
      <c r="H1463"/>
      <c r="I1463"/>
    </row>
    <row r="1464" spans="1:11" s="34" customFormat="1" x14ac:dyDescent="0.25">
      <c r="A1464" s="6" t="s">
        <v>37</v>
      </c>
      <c r="B1464" s="6" t="s">
        <v>8045</v>
      </c>
      <c r="C1464" s="21" t="s">
        <v>8046</v>
      </c>
      <c r="D1464" s="21"/>
      <c r="E1464" s="49"/>
      <c r="F1464"/>
      <c r="G1464"/>
      <c r="H1464"/>
      <c r="I1464"/>
    </row>
    <row r="1465" spans="1:11" s="34" customFormat="1" x14ac:dyDescent="0.25">
      <c r="A1465" s="6" t="s">
        <v>37</v>
      </c>
      <c r="B1465" s="6" t="s">
        <v>3269</v>
      </c>
      <c r="C1465" s="19" t="s">
        <v>3270</v>
      </c>
      <c r="D1465" s="19"/>
      <c r="E1465" s="49"/>
      <c r="F1465"/>
      <c r="G1465"/>
      <c r="H1465"/>
      <c r="I1465"/>
    </row>
    <row r="1466" spans="1:11" s="34" customFormat="1" x14ac:dyDescent="0.25">
      <c r="A1466" s="6" t="s">
        <v>37</v>
      </c>
      <c r="B1466" s="6" t="s">
        <v>3271</v>
      </c>
      <c r="C1466" s="20" t="s">
        <v>3272</v>
      </c>
      <c r="D1466" s="20"/>
      <c r="E1466" s="49"/>
      <c r="F1466"/>
      <c r="G1466"/>
      <c r="H1466"/>
      <c r="I1466"/>
    </row>
    <row r="1467" spans="1:11" s="34" customFormat="1" x14ac:dyDescent="0.25">
      <c r="A1467" s="6" t="s">
        <v>37</v>
      </c>
      <c r="B1467" s="6" t="s">
        <v>3273</v>
      </c>
      <c r="C1467" s="21" t="s">
        <v>3274</v>
      </c>
      <c r="D1467" s="21"/>
      <c r="E1467" s="49"/>
      <c r="F1467"/>
      <c r="G1467"/>
      <c r="H1467"/>
      <c r="I1467"/>
    </row>
    <row r="1468" spans="1:11" s="34" customFormat="1" x14ac:dyDescent="0.25">
      <c r="A1468" s="6" t="s">
        <v>37</v>
      </c>
      <c r="B1468" s="6" t="s">
        <v>3608</v>
      </c>
      <c r="C1468" s="21" t="s">
        <v>3609</v>
      </c>
      <c r="D1468" s="21"/>
      <c r="E1468" s="38"/>
      <c r="F1468" s="38"/>
      <c r="G1468" s="38"/>
      <c r="H1468" s="38"/>
      <c r="I1468" s="38"/>
      <c r="J1468" s="38"/>
      <c r="K1468" s="38"/>
    </row>
    <row r="1469" spans="1:11" s="34" customFormat="1" x14ac:dyDescent="0.25">
      <c r="A1469" s="6" t="s">
        <v>37</v>
      </c>
      <c r="B1469" s="6" t="s">
        <v>3610</v>
      </c>
      <c r="C1469" s="33" t="s">
        <v>3611</v>
      </c>
      <c r="D1469" s="33"/>
      <c r="E1469" s="38"/>
      <c r="F1469" s="38"/>
      <c r="G1469" s="38"/>
      <c r="H1469" s="38"/>
      <c r="I1469" s="38"/>
      <c r="J1469" s="38"/>
      <c r="K1469" s="38"/>
    </row>
    <row r="1470" spans="1:11" s="34" customFormat="1" x14ac:dyDescent="0.25">
      <c r="A1470" s="6" t="s">
        <v>37</v>
      </c>
      <c r="B1470" s="6" t="s">
        <v>3275</v>
      </c>
      <c r="C1470" s="33" t="s">
        <v>3276</v>
      </c>
      <c r="D1470" s="33"/>
      <c r="E1470" s="38"/>
      <c r="F1470" s="38"/>
      <c r="G1470" s="38"/>
      <c r="H1470" s="38"/>
      <c r="I1470" s="38"/>
      <c r="J1470" s="38"/>
      <c r="K1470" s="38"/>
    </row>
    <row r="1471" spans="1:11" s="34" customFormat="1" x14ac:dyDescent="0.25">
      <c r="A1471" s="6" t="s">
        <v>37</v>
      </c>
      <c r="B1471" s="6" t="s">
        <v>8047</v>
      </c>
      <c r="C1471" s="18" t="s">
        <v>8048</v>
      </c>
      <c r="D1471" s="10" t="s">
        <v>1</v>
      </c>
      <c r="E1471" s="38"/>
      <c r="F1471" s="38"/>
      <c r="G1471" s="38"/>
      <c r="H1471" s="38"/>
      <c r="I1471" s="38"/>
      <c r="J1471" s="38"/>
      <c r="K1471" s="38"/>
    </row>
    <row r="1472" spans="1:11" s="34" customFormat="1" x14ac:dyDescent="0.25">
      <c r="A1472" s="6" t="s">
        <v>37</v>
      </c>
      <c r="B1472" s="6" t="s">
        <v>8049</v>
      </c>
      <c r="C1472" s="19" t="s">
        <v>8050</v>
      </c>
      <c r="D1472" s="10" t="s">
        <v>1</v>
      </c>
      <c r="E1472" s="38"/>
      <c r="F1472" s="38"/>
      <c r="G1472" s="38"/>
      <c r="H1472" s="38"/>
      <c r="I1472" s="38"/>
      <c r="J1472" s="38"/>
      <c r="K1472" s="38"/>
    </row>
    <row r="1473" spans="1:11" s="34" customFormat="1" x14ac:dyDescent="0.25">
      <c r="A1473" s="6" t="s">
        <v>37</v>
      </c>
      <c r="B1473" s="6" t="s">
        <v>8051</v>
      </c>
      <c r="C1473" s="19" t="s">
        <v>8052</v>
      </c>
      <c r="D1473" s="10" t="s">
        <v>1</v>
      </c>
      <c r="E1473" s="38"/>
      <c r="F1473" s="38"/>
      <c r="G1473" s="38"/>
      <c r="H1473" s="38"/>
      <c r="I1473" s="38"/>
      <c r="J1473" s="38"/>
      <c r="K1473" s="38"/>
    </row>
    <row r="1474" spans="1:11" s="34" customFormat="1" x14ac:dyDescent="0.25">
      <c r="A1474" s="6" t="s">
        <v>37</v>
      </c>
      <c r="B1474" s="8" t="s">
        <v>8053</v>
      </c>
      <c r="C1474" s="13" t="s">
        <v>8054</v>
      </c>
      <c r="D1474" s="10" t="s">
        <v>1</v>
      </c>
      <c r="E1474" s="38"/>
      <c r="F1474" s="38"/>
      <c r="G1474" s="38"/>
      <c r="H1474" s="38"/>
      <c r="I1474" s="38"/>
      <c r="J1474" s="38"/>
      <c r="K1474" s="38"/>
    </row>
    <row r="1475" spans="1:11" s="34" customFormat="1" x14ac:dyDescent="0.25">
      <c r="A1475" s="6" t="s">
        <v>37</v>
      </c>
      <c r="B1475" s="8" t="s">
        <v>8055</v>
      </c>
      <c r="C1475" s="13" t="s">
        <v>8056</v>
      </c>
      <c r="D1475" s="10" t="s">
        <v>1</v>
      </c>
      <c r="E1475" s="38"/>
      <c r="F1475" s="38"/>
      <c r="G1475" s="38"/>
      <c r="H1475" s="38"/>
      <c r="I1475" s="38"/>
      <c r="J1475" s="38"/>
      <c r="K1475" s="38"/>
    </row>
    <row r="1476" spans="1:11" s="34" customFormat="1" x14ac:dyDescent="0.25">
      <c r="A1476" s="6" t="s">
        <v>37</v>
      </c>
      <c r="B1476" s="8" t="s">
        <v>8057</v>
      </c>
      <c r="C1476" s="13" t="s">
        <v>8058</v>
      </c>
      <c r="D1476" s="10" t="s">
        <v>1</v>
      </c>
      <c r="E1476" s="38"/>
      <c r="F1476" s="38"/>
      <c r="G1476" s="38"/>
      <c r="H1476" s="38"/>
      <c r="I1476" s="38"/>
      <c r="J1476" s="38"/>
      <c r="K1476" s="38"/>
    </row>
    <row r="1477" spans="1:11" s="34" customFormat="1" x14ac:dyDescent="0.25">
      <c r="A1477" s="6" t="s">
        <v>37</v>
      </c>
      <c r="B1477" s="8" t="s">
        <v>8059</v>
      </c>
      <c r="C1477" s="13" t="s">
        <v>8060</v>
      </c>
      <c r="D1477" s="10" t="s">
        <v>1</v>
      </c>
      <c r="E1477" s="38"/>
      <c r="F1477" s="38"/>
      <c r="G1477" s="38"/>
      <c r="H1477" s="38"/>
      <c r="I1477" s="38"/>
      <c r="J1477" s="38"/>
      <c r="K1477" s="38"/>
    </row>
    <row r="1478" spans="1:11" s="34" customFormat="1" x14ac:dyDescent="0.25">
      <c r="A1478" s="6" t="s">
        <v>37</v>
      </c>
      <c r="B1478" s="6" t="s">
        <v>8061</v>
      </c>
      <c r="C1478" s="19" t="s">
        <v>8062</v>
      </c>
      <c r="D1478" s="10" t="s">
        <v>1</v>
      </c>
      <c r="E1478" s="38"/>
      <c r="F1478" s="38"/>
      <c r="G1478" s="38"/>
      <c r="H1478" s="38"/>
      <c r="I1478" s="38"/>
      <c r="J1478" s="38"/>
      <c r="K1478" s="38"/>
    </row>
    <row r="1479" spans="1:11" s="34" customFormat="1" x14ac:dyDescent="0.25">
      <c r="A1479" s="6" t="s">
        <v>37</v>
      </c>
      <c r="B1479" s="6" t="s">
        <v>8063</v>
      </c>
      <c r="C1479" s="19" t="s">
        <v>8064</v>
      </c>
      <c r="D1479" s="10" t="s">
        <v>1</v>
      </c>
      <c r="E1479" s="38"/>
      <c r="F1479" s="38"/>
      <c r="G1479" s="38"/>
      <c r="H1479" s="38"/>
      <c r="I1479" s="38"/>
      <c r="J1479" s="38"/>
      <c r="K1479" s="38"/>
    </row>
    <row r="1480" spans="1:11" x14ac:dyDescent="0.25">
      <c r="A1480" s="6" t="s">
        <v>37</v>
      </c>
      <c r="B1480" s="6" t="s">
        <v>8065</v>
      </c>
      <c r="C1480" s="20" t="s">
        <v>8066</v>
      </c>
      <c r="D1480" s="10" t="s">
        <v>1</v>
      </c>
      <c r="E1480" s="38"/>
      <c r="F1480" s="38"/>
      <c r="G1480" s="38"/>
      <c r="H1480" s="38"/>
      <c r="I1480" s="38"/>
      <c r="J1480" s="38"/>
      <c r="K1480" s="38"/>
    </row>
    <row r="1481" spans="1:11" x14ac:dyDescent="0.25">
      <c r="A1481" s="6" t="s">
        <v>37</v>
      </c>
      <c r="B1481" s="6" t="s">
        <v>8067</v>
      </c>
      <c r="C1481" s="20" t="s">
        <v>8068</v>
      </c>
      <c r="D1481" s="10" t="s">
        <v>1</v>
      </c>
      <c r="E1481" s="38"/>
      <c r="F1481" s="38"/>
      <c r="G1481" s="38"/>
      <c r="H1481" s="38"/>
      <c r="I1481" s="38"/>
      <c r="J1481" s="38"/>
      <c r="K1481" s="38"/>
    </row>
    <row r="1482" spans="1:11" x14ac:dyDescent="0.25">
      <c r="A1482" s="6" t="s">
        <v>37</v>
      </c>
      <c r="B1482" s="6" t="s">
        <v>8069</v>
      </c>
      <c r="C1482" s="21" t="s">
        <v>8070</v>
      </c>
      <c r="D1482" s="10" t="s">
        <v>1</v>
      </c>
      <c r="E1482" s="38"/>
      <c r="F1482" s="38"/>
      <c r="G1482" s="38"/>
      <c r="H1482" s="38"/>
      <c r="I1482" s="38"/>
      <c r="J1482" s="38"/>
      <c r="K1482" s="38"/>
    </row>
    <row r="1483" spans="1:11" x14ac:dyDescent="0.25">
      <c r="A1483" s="6" t="s">
        <v>37</v>
      </c>
      <c r="B1483" s="6" t="s">
        <v>8071</v>
      </c>
      <c r="C1483" s="21" t="s">
        <v>8072</v>
      </c>
      <c r="D1483" s="10" t="s">
        <v>1</v>
      </c>
      <c r="E1483" s="38"/>
      <c r="F1483" s="38"/>
      <c r="G1483" s="38"/>
      <c r="H1483" s="38"/>
      <c r="I1483" s="38"/>
      <c r="J1483" s="38"/>
      <c r="K1483" s="38"/>
    </row>
    <row r="1484" spans="1:11" s="34" customFormat="1" x14ac:dyDescent="0.25">
      <c r="A1484" s="6" t="s">
        <v>37</v>
      </c>
      <c r="B1484" s="6" t="s">
        <v>8073</v>
      </c>
      <c r="C1484" s="21" t="s">
        <v>8074</v>
      </c>
      <c r="D1484" s="10" t="s">
        <v>1</v>
      </c>
      <c r="E1484" s="38"/>
      <c r="F1484" s="38"/>
      <c r="G1484" s="38"/>
      <c r="H1484" s="38"/>
      <c r="I1484" s="38"/>
      <c r="J1484" s="38"/>
      <c r="K1484" s="38"/>
    </row>
    <row r="1485" spans="1:11" s="34" customFormat="1" x14ac:dyDescent="0.25">
      <c r="A1485" s="6" t="s">
        <v>37</v>
      </c>
      <c r="B1485" s="6" t="s">
        <v>8075</v>
      </c>
      <c r="C1485" s="21" t="s">
        <v>8076</v>
      </c>
      <c r="D1485" s="10" t="s">
        <v>1</v>
      </c>
      <c r="E1485" s="38"/>
      <c r="F1485" s="38"/>
      <c r="G1485" s="38"/>
      <c r="H1485" s="38"/>
      <c r="I1485" s="38"/>
      <c r="J1485" s="38"/>
      <c r="K1485" s="38"/>
    </row>
    <row r="1486" spans="1:11" s="34" customFormat="1" x14ac:dyDescent="0.25">
      <c r="A1486" s="6" t="s">
        <v>37</v>
      </c>
      <c r="B1486" s="6" t="s">
        <v>8077</v>
      </c>
      <c r="C1486" s="21" t="s">
        <v>8078</v>
      </c>
      <c r="D1486" s="10" t="s">
        <v>1</v>
      </c>
      <c r="E1486" s="38"/>
      <c r="F1486" s="38"/>
      <c r="G1486" s="38"/>
      <c r="H1486" s="38"/>
      <c r="I1486" s="38"/>
      <c r="J1486" s="38"/>
      <c r="K1486" s="38"/>
    </row>
    <row r="1487" spans="1:11" s="34" customFormat="1" x14ac:dyDescent="0.25">
      <c r="A1487" s="6" t="s">
        <v>37</v>
      </c>
      <c r="B1487" s="6" t="s">
        <v>8079</v>
      </c>
      <c r="C1487" s="21" t="s">
        <v>8080</v>
      </c>
      <c r="D1487" s="10" t="s">
        <v>1</v>
      </c>
      <c r="E1487" s="38"/>
      <c r="F1487" s="38"/>
      <c r="G1487" s="38"/>
      <c r="H1487" s="38"/>
      <c r="I1487" s="38"/>
      <c r="J1487" s="38"/>
      <c r="K1487" s="38"/>
    </row>
    <row r="1488" spans="1:11" s="34" customFormat="1" x14ac:dyDescent="0.25">
      <c r="A1488" s="6" t="s">
        <v>37</v>
      </c>
      <c r="B1488" s="6" t="s">
        <v>8081</v>
      </c>
      <c r="C1488" s="21" t="s">
        <v>8082</v>
      </c>
      <c r="D1488" s="10" t="s">
        <v>1</v>
      </c>
      <c r="E1488" s="38"/>
      <c r="F1488" s="38"/>
      <c r="G1488" s="38"/>
      <c r="H1488" s="38"/>
      <c r="I1488" s="38"/>
      <c r="J1488" s="38"/>
      <c r="K1488" s="38"/>
    </row>
    <row r="1489" spans="1:14" s="34" customFormat="1" x14ac:dyDescent="0.25">
      <c r="A1489" s="6" t="s">
        <v>37</v>
      </c>
      <c r="B1489" s="6" t="s">
        <v>8083</v>
      </c>
      <c r="C1489" s="21" t="s">
        <v>8084</v>
      </c>
      <c r="D1489" s="10" t="s">
        <v>1</v>
      </c>
      <c r="E1489" s="38"/>
      <c r="F1489" s="38"/>
      <c r="G1489" s="38"/>
      <c r="H1489" s="38"/>
      <c r="I1489" s="38"/>
      <c r="J1489" s="38"/>
      <c r="K1489" s="38"/>
    </row>
    <row r="1490" spans="1:14" s="34" customFormat="1" x14ac:dyDescent="0.25">
      <c r="A1490" s="6" t="s">
        <v>37</v>
      </c>
      <c r="B1490" s="6" t="s">
        <v>8085</v>
      </c>
      <c r="C1490" s="21" t="s">
        <v>8086</v>
      </c>
      <c r="D1490" s="10" t="s">
        <v>1</v>
      </c>
      <c r="E1490" s="38"/>
      <c r="F1490" s="38"/>
      <c r="G1490" s="38"/>
      <c r="H1490" s="38"/>
      <c r="I1490" s="38"/>
      <c r="J1490" s="38"/>
      <c r="K1490" s="38"/>
    </row>
    <row r="1491" spans="1:14" s="34" customFormat="1" x14ac:dyDescent="0.25">
      <c r="A1491" s="6" t="s">
        <v>37</v>
      </c>
      <c r="B1491" s="6" t="s">
        <v>8087</v>
      </c>
      <c r="C1491" s="21" t="s">
        <v>8088</v>
      </c>
      <c r="D1491" s="10" t="s">
        <v>1</v>
      </c>
      <c r="E1491" s="38"/>
      <c r="F1491" s="38"/>
      <c r="G1491" s="38"/>
      <c r="H1491" s="38"/>
      <c r="I1491" s="38"/>
      <c r="J1491" s="38"/>
      <c r="K1491" s="38"/>
    </row>
    <row r="1492" spans="1:14" s="34" customFormat="1" x14ac:dyDescent="0.25">
      <c r="A1492" s="6" t="s">
        <v>37</v>
      </c>
      <c r="B1492" s="6" t="s">
        <v>8089</v>
      </c>
      <c r="C1492" s="33" t="s">
        <v>8090</v>
      </c>
      <c r="D1492" s="10" t="s">
        <v>1</v>
      </c>
      <c r="E1492" s="38"/>
      <c r="F1492" s="38"/>
      <c r="G1492" s="38"/>
      <c r="H1492" s="38"/>
      <c r="I1492" s="38"/>
      <c r="J1492" s="38"/>
      <c r="K1492" s="38"/>
    </row>
    <row r="1493" spans="1:14" s="34" customFormat="1" x14ac:dyDescent="0.25">
      <c r="A1493" s="6" t="s">
        <v>37</v>
      </c>
      <c r="B1493" s="6" t="s">
        <v>8091</v>
      </c>
      <c r="C1493" s="33" t="s">
        <v>8092</v>
      </c>
      <c r="D1493" s="10" t="s">
        <v>1</v>
      </c>
      <c r="E1493" s="38"/>
      <c r="F1493" s="38"/>
      <c r="G1493" s="38"/>
      <c r="H1493" s="38"/>
      <c r="I1493" s="38"/>
      <c r="J1493" s="38"/>
      <c r="K1493" s="38"/>
    </row>
    <row r="1494" spans="1:14" s="34" customFormat="1" x14ac:dyDescent="0.25">
      <c r="A1494" s="6" t="s">
        <v>37</v>
      </c>
      <c r="B1494" s="6" t="s">
        <v>8093</v>
      </c>
      <c r="C1494" s="33" t="s">
        <v>8094</v>
      </c>
      <c r="D1494" s="10" t="s">
        <v>1</v>
      </c>
      <c r="E1494" s="38"/>
      <c r="F1494" s="38"/>
      <c r="G1494" s="38"/>
      <c r="H1494" s="38"/>
      <c r="I1494" s="38"/>
      <c r="J1494" s="38"/>
      <c r="K1494" s="38"/>
      <c r="L1494" s="38"/>
      <c r="M1494" s="38"/>
      <c r="N1494" s="38"/>
    </row>
    <row r="1495" spans="1:14" s="34" customFormat="1" x14ac:dyDescent="0.25">
      <c r="A1495" s="6" t="s">
        <v>37</v>
      </c>
      <c r="B1495" s="6" t="s">
        <v>8095</v>
      </c>
      <c r="C1495" s="21" t="s">
        <v>8096</v>
      </c>
      <c r="D1495" s="10" t="s">
        <v>1</v>
      </c>
      <c r="E1495" s="38"/>
      <c r="F1495" s="38"/>
      <c r="G1495" s="38"/>
      <c r="H1495" s="38"/>
      <c r="I1495" s="38"/>
      <c r="J1495" s="38"/>
      <c r="K1495" s="38"/>
      <c r="L1495" s="38"/>
      <c r="M1495" s="38"/>
      <c r="N1495" s="38"/>
    </row>
    <row r="1496" spans="1:14" s="34" customFormat="1" x14ac:dyDescent="0.25">
      <c r="A1496" s="6" t="s">
        <v>37</v>
      </c>
      <c r="B1496" s="6" t="s">
        <v>8097</v>
      </c>
      <c r="C1496" s="33" t="s">
        <v>8098</v>
      </c>
      <c r="D1496" s="10" t="s">
        <v>1</v>
      </c>
      <c r="E1496" s="38"/>
      <c r="F1496" s="38"/>
      <c r="G1496" s="38"/>
      <c r="H1496" s="38"/>
      <c r="I1496" s="38"/>
      <c r="J1496" s="38"/>
      <c r="K1496" s="38"/>
      <c r="L1496" s="38"/>
      <c r="M1496" s="38"/>
      <c r="N1496" s="38"/>
    </row>
    <row r="1497" spans="1:14" s="34" customFormat="1" x14ac:dyDescent="0.25">
      <c r="A1497" s="6" t="s">
        <v>37</v>
      </c>
      <c r="B1497" s="6" t="s">
        <v>8099</v>
      </c>
      <c r="C1497" s="33" t="s">
        <v>8100</v>
      </c>
      <c r="D1497" s="10" t="s">
        <v>1</v>
      </c>
      <c r="E1497" s="38"/>
      <c r="F1497" s="38"/>
      <c r="G1497" s="38"/>
      <c r="H1497" s="38"/>
      <c r="I1497" s="38"/>
      <c r="J1497" s="38"/>
      <c r="K1497" s="38"/>
      <c r="L1497" s="38"/>
      <c r="M1497" s="38"/>
      <c r="N1497" s="38"/>
    </row>
    <row r="1498" spans="1:14" s="34" customFormat="1" x14ac:dyDescent="0.25">
      <c r="A1498" s="6" t="s">
        <v>37</v>
      </c>
      <c r="B1498" s="6" t="s">
        <v>8101</v>
      </c>
      <c r="C1498" s="33" t="s">
        <v>8102</v>
      </c>
      <c r="D1498" s="10" t="s">
        <v>1</v>
      </c>
      <c r="E1498" s="38"/>
      <c r="F1498" s="38"/>
      <c r="G1498" s="38"/>
      <c r="H1498" s="38"/>
      <c r="I1498" s="38"/>
      <c r="J1498" s="38"/>
      <c r="K1498" s="38"/>
      <c r="L1498" s="38"/>
      <c r="M1498" s="38"/>
      <c r="N1498" s="38"/>
    </row>
    <row r="1499" spans="1:14" s="34" customFormat="1" x14ac:dyDescent="0.25">
      <c r="A1499" s="6" t="s">
        <v>37</v>
      </c>
      <c r="B1499" s="6" t="s">
        <v>8103</v>
      </c>
      <c r="C1499" s="21" t="s">
        <v>8104</v>
      </c>
      <c r="D1499" s="10" t="s">
        <v>1</v>
      </c>
      <c r="E1499" s="38"/>
      <c r="F1499" s="38"/>
      <c r="G1499" s="38"/>
      <c r="H1499" s="38"/>
      <c r="I1499" s="38"/>
      <c r="J1499" s="38"/>
      <c r="K1499" s="38"/>
      <c r="L1499" s="38"/>
      <c r="M1499" s="38"/>
      <c r="N1499" s="38"/>
    </row>
    <row r="1500" spans="1:14" s="34" customFormat="1" x14ac:dyDescent="0.25">
      <c r="A1500" s="6" t="s">
        <v>37</v>
      </c>
      <c r="B1500" s="6" t="s">
        <v>8105</v>
      </c>
      <c r="C1500" s="21" t="s">
        <v>8106</v>
      </c>
      <c r="D1500" s="10" t="s">
        <v>1</v>
      </c>
      <c r="E1500" s="38"/>
      <c r="F1500" s="38"/>
      <c r="G1500" s="38"/>
      <c r="H1500" s="38"/>
      <c r="I1500" s="38"/>
      <c r="J1500" s="38"/>
      <c r="K1500" s="38"/>
      <c r="L1500" s="38"/>
      <c r="M1500" s="38"/>
      <c r="N1500" s="38"/>
    </row>
    <row r="1501" spans="1:14" s="34" customFormat="1" x14ac:dyDescent="0.25">
      <c r="A1501" s="6" t="s">
        <v>37</v>
      </c>
      <c r="B1501" s="6" t="s">
        <v>8107</v>
      </c>
      <c r="C1501" s="21" t="s">
        <v>8108</v>
      </c>
      <c r="D1501" s="10" t="s">
        <v>1</v>
      </c>
      <c r="E1501" s="38"/>
      <c r="F1501" s="38"/>
      <c r="G1501" s="38"/>
      <c r="H1501" s="38"/>
      <c r="I1501" s="38"/>
      <c r="J1501" s="38"/>
      <c r="K1501" s="38"/>
      <c r="L1501" s="38"/>
      <c r="M1501" s="38"/>
      <c r="N1501" s="38"/>
    </row>
    <row r="1502" spans="1:14" s="34" customFormat="1" x14ac:dyDescent="0.25">
      <c r="A1502" s="6" t="s">
        <v>37</v>
      </c>
      <c r="B1502" s="6" t="s">
        <v>8065</v>
      </c>
      <c r="C1502" s="20" t="s">
        <v>8109</v>
      </c>
      <c r="D1502" s="10" t="s">
        <v>1</v>
      </c>
      <c r="E1502" s="38"/>
      <c r="F1502" s="38"/>
      <c r="G1502" s="38"/>
      <c r="H1502" s="38"/>
      <c r="I1502" s="38"/>
      <c r="J1502" s="38"/>
      <c r="K1502" s="38"/>
      <c r="L1502" s="38"/>
      <c r="M1502" s="38"/>
      <c r="N1502" s="38"/>
    </row>
    <row r="1503" spans="1:14" s="34" customFormat="1" x14ac:dyDescent="0.25">
      <c r="A1503" s="6" t="s">
        <v>37</v>
      </c>
      <c r="B1503" s="6" t="s">
        <v>8110</v>
      </c>
      <c r="C1503" s="19" t="s">
        <v>8111</v>
      </c>
      <c r="D1503" s="10" t="s">
        <v>1</v>
      </c>
      <c r="E1503" s="38"/>
      <c r="F1503" s="38"/>
      <c r="G1503" s="38"/>
      <c r="H1503" s="38"/>
      <c r="I1503" s="38"/>
      <c r="J1503" s="38"/>
      <c r="K1503" s="38"/>
      <c r="L1503" s="38"/>
      <c r="M1503" s="38"/>
      <c r="N1503" s="38"/>
    </row>
    <row r="1504" spans="1:14" s="34" customFormat="1" x14ac:dyDescent="0.25">
      <c r="A1504" s="6" t="s">
        <v>37</v>
      </c>
      <c r="B1504" s="6" t="s">
        <v>8112</v>
      </c>
      <c r="C1504" s="20" t="s">
        <v>8113</v>
      </c>
      <c r="D1504" s="10" t="s">
        <v>1</v>
      </c>
      <c r="E1504" s="38"/>
      <c r="F1504" s="38"/>
      <c r="G1504" s="38"/>
      <c r="H1504" s="38"/>
      <c r="I1504" s="38"/>
      <c r="J1504" s="38"/>
      <c r="K1504" s="38"/>
      <c r="L1504" s="38"/>
      <c r="M1504" s="38"/>
      <c r="N1504" s="38"/>
    </row>
    <row r="1505" spans="1:14" s="34" customFormat="1" x14ac:dyDescent="0.25">
      <c r="A1505" s="6" t="s">
        <v>37</v>
      </c>
      <c r="B1505" s="6" t="s">
        <v>8114</v>
      </c>
      <c r="C1505" s="20" t="s">
        <v>8115</v>
      </c>
      <c r="D1505" s="10" t="s">
        <v>1</v>
      </c>
      <c r="E1505" s="38"/>
      <c r="F1505" s="38"/>
      <c r="G1505" s="38"/>
      <c r="H1505" s="38"/>
      <c r="I1505" s="38"/>
      <c r="J1505" s="38"/>
      <c r="K1505" s="38"/>
      <c r="L1505" s="38"/>
      <c r="M1505" s="38"/>
      <c r="N1505" s="38"/>
    </row>
    <row r="1506" spans="1:14" s="34" customFormat="1" x14ac:dyDescent="0.25">
      <c r="A1506" s="6" t="s">
        <v>37</v>
      </c>
      <c r="B1506" s="6" t="s">
        <v>8116</v>
      </c>
      <c r="C1506" s="20" t="s">
        <v>8117</v>
      </c>
      <c r="D1506" s="10" t="s">
        <v>1</v>
      </c>
      <c r="E1506" s="38"/>
      <c r="F1506" s="38"/>
      <c r="G1506" s="38"/>
      <c r="H1506" s="38"/>
      <c r="I1506" s="38"/>
      <c r="J1506" s="38"/>
      <c r="K1506" s="38"/>
      <c r="L1506" s="38"/>
      <c r="M1506" s="38"/>
      <c r="N1506" s="38"/>
    </row>
    <row r="1507" spans="1:14" s="34" customFormat="1" x14ac:dyDescent="0.25">
      <c r="A1507" s="6" t="s">
        <v>37</v>
      </c>
      <c r="B1507" s="6" t="s">
        <v>5030</v>
      </c>
      <c r="C1507" s="11" t="s">
        <v>5029</v>
      </c>
      <c r="D1507" s="10" t="s">
        <v>1</v>
      </c>
      <c r="E1507" s="38"/>
      <c r="F1507" s="38"/>
      <c r="G1507" s="38"/>
      <c r="H1507" s="38"/>
      <c r="I1507" s="38"/>
      <c r="J1507" s="38"/>
      <c r="K1507" s="38"/>
      <c r="L1507" s="38"/>
      <c r="M1507" s="38"/>
      <c r="N1507" s="38"/>
    </row>
    <row r="1508" spans="1:14" s="34" customFormat="1" x14ac:dyDescent="0.25">
      <c r="A1508" s="6" t="s">
        <v>37</v>
      </c>
      <c r="B1508" s="6" t="s">
        <v>5028</v>
      </c>
      <c r="C1508" s="17" t="s">
        <v>5027</v>
      </c>
      <c r="D1508" s="10" t="s">
        <v>1</v>
      </c>
      <c r="E1508" s="38"/>
      <c r="F1508" s="38"/>
      <c r="G1508" s="38"/>
      <c r="H1508" s="38"/>
      <c r="I1508" s="38"/>
      <c r="J1508" s="38"/>
      <c r="K1508" s="38"/>
      <c r="L1508" s="38"/>
      <c r="M1508" s="38"/>
      <c r="N1508" s="38"/>
    </row>
    <row r="1509" spans="1:14" s="34" customFormat="1" x14ac:dyDescent="0.25">
      <c r="A1509" s="6" t="s">
        <v>37</v>
      </c>
      <c r="B1509" s="6" t="s">
        <v>5026</v>
      </c>
      <c r="C1509" s="18" t="s">
        <v>5025</v>
      </c>
      <c r="D1509" s="10" t="s">
        <v>1</v>
      </c>
      <c r="E1509" s="38"/>
      <c r="F1509" s="38"/>
      <c r="G1509" s="38"/>
      <c r="H1509" s="38"/>
      <c r="I1509" s="38"/>
      <c r="J1509" s="38"/>
      <c r="K1509" s="38"/>
      <c r="L1509" s="38"/>
      <c r="M1509" s="38"/>
      <c r="N1509" s="38"/>
    </row>
    <row r="1510" spans="1:14" s="34" customFormat="1" x14ac:dyDescent="0.25">
      <c r="A1510" s="6" t="s">
        <v>37</v>
      </c>
      <c r="B1510" s="6" t="s">
        <v>5024</v>
      </c>
      <c r="C1510" s="19" t="s">
        <v>5023</v>
      </c>
      <c r="D1510" s="10" t="s">
        <v>1</v>
      </c>
      <c r="E1510" s="38"/>
      <c r="F1510" s="38"/>
      <c r="G1510" s="38"/>
      <c r="H1510" s="38"/>
      <c r="I1510" s="38"/>
      <c r="J1510" s="38"/>
      <c r="K1510" s="38"/>
      <c r="L1510" s="38"/>
      <c r="M1510" s="38"/>
      <c r="N1510" s="38"/>
    </row>
    <row r="1511" spans="1:14" s="34" customFormat="1" x14ac:dyDescent="0.25">
      <c r="A1511" s="6" t="s">
        <v>37</v>
      </c>
      <c r="B1511" s="6" t="s">
        <v>5022</v>
      </c>
      <c r="C1511" s="20" t="s">
        <v>5021</v>
      </c>
      <c r="D1511" s="10" t="s">
        <v>1</v>
      </c>
      <c r="E1511" s="38"/>
      <c r="F1511" s="38"/>
      <c r="G1511" s="38"/>
      <c r="H1511" s="38"/>
      <c r="I1511" s="38"/>
      <c r="J1511" s="38"/>
      <c r="K1511" s="38"/>
      <c r="L1511" s="38"/>
      <c r="M1511" s="38"/>
      <c r="N1511" s="38"/>
    </row>
    <row r="1512" spans="1:14" s="34" customFormat="1" x14ac:dyDescent="0.25">
      <c r="A1512" s="6" t="s">
        <v>37</v>
      </c>
      <c r="B1512" s="6" t="s">
        <v>5020</v>
      </c>
      <c r="C1512" s="18" t="s">
        <v>5019</v>
      </c>
      <c r="D1512" s="10" t="s">
        <v>1</v>
      </c>
      <c r="E1512" s="38"/>
      <c r="F1512" s="38"/>
      <c r="G1512" s="38"/>
      <c r="H1512" s="38"/>
      <c r="I1512" s="38"/>
      <c r="J1512" s="38"/>
      <c r="K1512" s="38"/>
      <c r="L1512" s="38"/>
      <c r="M1512" s="38"/>
      <c r="N1512" s="38"/>
    </row>
    <row r="1513" spans="1:14" s="34" customFormat="1" x14ac:dyDescent="0.25">
      <c r="A1513" s="6" t="s">
        <v>37</v>
      </c>
      <c r="B1513" s="6" t="s">
        <v>5018</v>
      </c>
      <c r="C1513" s="19" t="s">
        <v>5017</v>
      </c>
      <c r="D1513" s="10" t="s">
        <v>1</v>
      </c>
      <c r="E1513" s="38"/>
      <c r="F1513" s="38"/>
      <c r="G1513" s="38"/>
      <c r="H1513" s="38"/>
      <c r="I1513" s="38"/>
      <c r="J1513" s="38"/>
      <c r="K1513" s="38"/>
      <c r="L1513" s="38"/>
      <c r="M1513" s="38"/>
      <c r="N1513" s="38"/>
    </row>
    <row r="1514" spans="1:14" s="34" customFormat="1" x14ac:dyDescent="0.25">
      <c r="A1514" s="6" t="s">
        <v>37</v>
      </c>
      <c r="B1514" s="6" t="s">
        <v>5016</v>
      </c>
      <c r="C1514" s="19" t="s">
        <v>5015</v>
      </c>
      <c r="D1514" s="10" t="s">
        <v>1</v>
      </c>
      <c r="E1514" s="38"/>
      <c r="F1514" s="38"/>
      <c r="G1514" s="38"/>
      <c r="H1514" s="38"/>
      <c r="I1514" s="38"/>
      <c r="J1514" s="38"/>
      <c r="K1514" s="38"/>
      <c r="L1514" s="38"/>
      <c r="M1514" s="38"/>
      <c r="N1514" s="38"/>
    </row>
    <row r="1515" spans="1:14" s="34" customFormat="1" x14ac:dyDescent="0.25">
      <c r="A1515" s="6" t="s">
        <v>37</v>
      </c>
      <c r="B1515" s="6" t="s">
        <v>5014</v>
      </c>
      <c r="C1515" s="11" t="s">
        <v>5013</v>
      </c>
      <c r="D1515" s="10" t="s">
        <v>1</v>
      </c>
      <c r="E1515" s="38"/>
      <c r="F1515" s="38"/>
      <c r="G1515" s="38"/>
      <c r="H1515" s="38"/>
      <c r="I1515" s="38"/>
      <c r="J1515" s="38"/>
      <c r="K1515" s="38"/>
      <c r="L1515" s="38"/>
      <c r="M1515" s="38"/>
      <c r="N1515" s="38"/>
    </row>
    <row r="1516" spans="1:14" s="34" customFormat="1" x14ac:dyDescent="0.25">
      <c r="A1516" s="6" t="s">
        <v>37</v>
      </c>
      <c r="B1516" s="6" t="s">
        <v>5012</v>
      </c>
      <c r="C1516" s="17" t="s">
        <v>5011</v>
      </c>
      <c r="D1516" s="10" t="s">
        <v>1</v>
      </c>
      <c r="E1516" s="38"/>
      <c r="F1516" s="38"/>
      <c r="G1516" s="38"/>
      <c r="H1516" s="38"/>
      <c r="I1516" s="38"/>
      <c r="J1516" s="38"/>
      <c r="K1516" s="38"/>
      <c r="L1516" s="38"/>
      <c r="M1516" s="38"/>
      <c r="N1516" s="38"/>
    </row>
    <row r="1517" spans="1:14" s="34" customFormat="1" x14ac:dyDescent="0.25">
      <c r="A1517" s="6" t="s">
        <v>37</v>
      </c>
      <c r="B1517" s="6" t="s">
        <v>5010</v>
      </c>
      <c r="C1517" s="18" t="s">
        <v>5009</v>
      </c>
      <c r="D1517" s="10" t="s">
        <v>1</v>
      </c>
      <c r="E1517" s="38"/>
      <c r="F1517" s="38"/>
      <c r="G1517" s="38"/>
      <c r="H1517" s="38"/>
      <c r="I1517" s="38"/>
      <c r="J1517" s="38"/>
      <c r="K1517" s="38"/>
      <c r="L1517" s="38"/>
      <c r="M1517" s="38"/>
      <c r="N1517" s="38"/>
    </row>
    <row r="1518" spans="1:14" s="34" customFormat="1" x14ac:dyDescent="0.25">
      <c r="A1518" s="6" t="s">
        <v>37</v>
      </c>
      <c r="B1518" s="6" t="s">
        <v>5008</v>
      </c>
      <c r="C1518" s="19" t="s">
        <v>5007</v>
      </c>
      <c r="D1518" s="10" t="s">
        <v>1</v>
      </c>
      <c r="E1518" s="38"/>
      <c r="F1518" s="38"/>
      <c r="G1518" s="38"/>
      <c r="H1518" s="38"/>
      <c r="I1518" s="38"/>
      <c r="J1518" s="38"/>
      <c r="K1518" s="38"/>
      <c r="L1518" s="38"/>
      <c r="M1518" s="38"/>
      <c r="N1518" s="38"/>
    </row>
    <row r="1519" spans="1:14" s="34" customFormat="1" x14ac:dyDescent="0.25">
      <c r="A1519" s="6" t="s">
        <v>37</v>
      </c>
      <c r="B1519" s="6" t="s">
        <v>5006</v>
      </c>
      <c r="C1519" s="20" t="s">
        <v>5005</v>
      </c>
      <c r="D1519" s="10" t="s">
        <v>1</v>
      </c>
      <c r="E1519" s="38"/>
      <c r="F1519" s="38"/>
      <c r="G1519" s="38"/>
      <c r="H1519" s="38"/>
      <c r="I1519" s="38"/>
      <c r="J1519" s="38"/>
      <c r="K1519" s="38"/>
      <c r="L1519" s="38"/>
      <c r="M1519" s="38"/>
      <c r="N1519" s="38"/>
    </row>
    <row r="1520" spans="1:14" s="34" customFormat="1" x14ac:dyDescent="0.25">
      <c r="A1520" s="6" t="s">
        <v>37</v>
      </c>
      <c r="B1520" s="6" t="s">
        <v>5004</v>
      </c>
      <c r="C1520" s="18" t="s">
        <v>5003</v>
      </c>
      <c r="D1520" s="10" t="s">
        <v>1</v>
      </c>
      <c r="E1520" s="38"/>
      <c r="F1520" s="38"/>
      <c r="G1520" s="38"/>
      <c r="H1520" s="38"/>
      <c r="I1520" s="38"/>
      <c r="J1520" s="38"/>
      <c r="K1520" s="38"/>
      <c r="L1520" s="38"/>
      <c r="M1520" s="38"/>
      <c r="N1520" s="38"/>
    </row>
    <row r="1521" spans="1:9" s="34" customFormat="1" x14ac:dyDescent="0.25">
      <c r="A1521" s="6" t="s">
        <v>37</v>
      </c>
      <c r="B1521" s="6" t="s">
        <v>5002</v>
      </c>
      <c r="C1521" s="19" t="s">
        <v>5001</v>
      </c>
      <c r="D1521" s="10" t="s">
        <v>1</v>
      </c>
      <c r="E1521" s="38"/>
      <c r="F1521" s="38"/>
      <c r="G1521" s="38"/>
      <c r="H1521" s="38"/>
      <c r="I1521" s="38"/>
    </row>
    <row r="1522" spans="1:9" s="34" customFormat="1" x14ac:dyDescent="0.25">
      <c r="A1522" s="6" t="s">
        <v>37</v>
      </c>
      <c r="B1522" s="6" t="s">
        <v>5000</v>
      </c>
      <c r="C1522" s="19" t="s">
        <v>4999</v>
      </c>
      <c r="D1522" s="10" t="s">
        <v>1</v>
      </c>
      <c r="E1522" s="38"/>
      <c r="F1522" s="38"/>
      <c r="G1522" s="38"/>
      <c r="H1522" s="38"/>
      <c r="I1522" s="38"/>
    </row>
    <row r="1523" spans="1:9" s="34" customFormat="1" x14ac:dyDescent="0.25">
      <c r="A1523" s="6" t="s">
        <v>37</v>
      </c>
      <c r="B1523" s="6" t="s">
        <v>4998</v>
      </c>
      <c r="C1523" s="19" t="s">
        <v>4997</v>
      </c>
      <c r="D1523" s="10" t="s">
        <v>1</v>
      </c>
      <c r="E1523" s="38"/>
      <c r="F1523" s="38"/>
      <c r="G1523" s="38"/>
      <c r="H1523" s="38"/>
      <c r="I1523" s="38"/>
    </row>
    <row r="1524" spans="1:9" s="34" customFormat="1" x14ac:dyDescent="0.25">
      <c r="A1524" s="6" t="s">
        <v>37</v>
      </c>
      <c r="B1524" s="6" t="s">
        <v>4996</v>
      </c>
      <c r="C1524" s="11" t="s">
        <v>4995</v>
      </c>
      <c r="D1524" s="10" t="s">
        <v>1</v>
      </c>
      <c r="E1524" s="38"/>
      <c r="F1524" s="38"/>
      <c r="G1524" s="38"/>
      <c r="H1524" s="38"/>
      <c r="I1524" s="38"/>
    </row>
    <row r="1525" spans="1:9" s="34" customFormat="1" x14ac:dyDescent="0.25">
      <c r="A1525" s="6" t="s">
        <v>37</v>
      </c>
      <c r="B1525" s="6" t="s">
        <v>4994</v>
      </c>
      <c r="C1525" s="11" t="s">
        <v>4993</v>
      </c>
      <c r="D1525" s="10" t="s">
        <v>1</v>
      </c>
      <c r="E1525" s="38"/>
      <c r="F1525" s="38"/>
      <c r="G1525" s="38"/>
      <c r="H1525" s="38"/>
      <c r="I1525" s="38"/>
    </row>
    <row r="1526" spans="1:9" s="34" customFormat="1" x14ac:dyDescent="0.25">
      <c r="A1526" s="6" t="s">
        <v>37</v>
      </c>
      <c r="B1526" s="6" t="s">
        <v>4992</v>
      </c>
      <c r="C1526" s="11" t="s">
        <v>4991</v>
      </c>
      <c r="D1526" s="10" t="s">
        <v>1</v>
      </c>
      <c r="E1526" s="38"/>
      <c r="F1526" s="38"/>
      <c r="G1526" s="38"/>
      <c r="H1526" s="38"/>
      <c r="I1526" s="38"/>
    </row>
    <row r="1527" spans="1:9" s="34" customFormat="1" x14ac:dyDescent="0.25">
      <c r="A1527" s="6" t="s">
        <v>37</v>
      </c>
      <c r="B1527" s="6" t="s">
        <v>4990</v>
      </c>
      <c r="C1527" s="11" t="s">
        <v>4989</v>
      </c>
      <c r="D1527" s="10" t="s">
        <v>1</v>
      </c>
      <c r="E1527" s="38"/>
      <c r="F1527" s="38"/>
      <c r="G1527" s="38"/>
      <c r="H1527" s="38"/>
      <c r="I1527" s="38"/>
    </row>
    <row r="1528" spans="1:9" s="34" customFormat="1" x14ac:dyDescent="0.25">
      <c r="A1528" s="6" t="s">
        <v>37</v>
      </c>
      <c r="B1528" s="6" t="s">
        <v>4988</v>
      </c>
      <c r="C1528" s="11" t="s">
        <v>4987</v>
      </c>
      <c r="D1528" s="10" t="s">
        <v>1</v>
      </c>
      <c r="E1528" s="38"/>
      <c r="F1528" s="38"/>
      <c r="G1528" s="38"/>
      <c r="H1528" s="38"/>
      <c r="I1528" s="38"/>
    </row>
    <row r="1529" spans="1:9" s="34" customFormat="1" x14ac:dyDescent="0.25">
      <c r="A1529" s="6" t="s">
        <v>37</v>
      </c>
      <c r="B1529" s="6" t="s">
        <v>4986</v>
      </c>
      <c r="C1529" s="11" t="s">
        <v>4985</v>
      </c>
      <c r="D1529" s="10" t="s">
        <v>1</v>
      </c>
      <c r="E1529" s="38"/>
      <c r="F1529" s="38"/>
      <c r="G1529" s="38"/>
      <c r="H1529" s="38"/>
      <c r="I1529" s="38"/>
    </row>
    <row r="1530" spans="1:9" s="34" customFormat="1" x14ac:dyDescent="0.25">
      <c r="A1530" s="6" t="s">
        <v>37</v>
      </c>
      <c r="B1530" s="6" t="s">
        <v>4984</v>
      </c>
      <c r="C1530" s="11" t="s">
        <v>4983</v>
      </c>
      <c r="D1530" s="10" t="s">
        <v>1</v>
      </c>
      <c r="E1530" s="38"/>
      <c r="F1530" s="38"/>
      <c r="G1530" s="38"/>
      <c r="H1530" s="38"/>
      <c r="I1530" s="38"/>
    </row>
    <row r="1531" spans="1:9" s="34" customFormat="1" x14ac:dyDescent="0.25">
      <c r="A1531" s="6" t="s">
        <v>37</v>
      </c>
      <c r="B1531" s="6" t="s">
        <v>4982</v>
      </c>
      <c r="C1531" s="11" t="s">
        <v>4981</v>
      </c>
      <c r="D1531" s="10" t="s">
        <v>1</v>
      </c>
      <c r="E1531" s="38"/>
      <c r="F1531" s="38"/>
      <c r="G1531" s="38"/>
      <c r="H1531" s="38"/>
      <c r="I1531" s="38"/>
    </row>
    <row r="1532" spans="1:9" s="34" customFormat="1" x14ac:dyDescent="0.25">
      <c r="A1532" s="6" t="s">
        <v>37</v>
      </c>
      <c r="B1532" s="6" t="s">
        <v>4980</v>
      </c>
      <c r="C1532" s="11" t="s">
        <v>4979</v>
      </c>
      <c r="D1532" s="10" t="s">
        <v>1</v>
      </c>
      <c r="E1532" s="38"/>
      <c r="F1532" s="38"/>
      <c r="G1532" s="38"/>
      <c r="H1532" s="38"/>
      <c r="I1532" s="38"/>
    </row>
    <row r="1533" spans="1:9" s="34" customFormat="1" x14ac:dyDescent="0.25">
      <c r="A1533" s="6" t="s">
        <v>37</v>
      </c>
      <c r="B1533" s="6" t="s">
        <v>1647</v>
      </c>
      <c r="C1533" s="11" t="s">
        <v>1648</v>
      </c>
      <c r="D1533" s="10" t="s">
        <v>1</v>
      </c>
      <c r="E1533" s="38"/>
      <c r="F1533" s="38"/>
      <c r="G1533" s="38"/>
      <c r="H1533" s="38"/>
      <c r="I1533" s="38"/>
    </row>
    <row r="1534" spans="1:9" s="34" customFormat="1" x14ac:dyDescent="0.25">
      <c r="A1534" s="6" t="s">
        <v>37</v>
      </c>
      <c r="B1534" s="6" t="s">
        <v>3696</v>
      </c>
      <c r="C1534" s="11" t="s">
        <v>3697</v>
      </c>
      <c r="D1534" s="10" t="s">
        <v>1</v>
      </c>
      <c r="E1534" s="38"/>
      <c r="F1534" s="38"/>
      <c r="G1534" s="38"/>
      <c r="H1534" s="38"/>
      <c r="I1534" s="38"/>
    </row>
    <row r="1535" spans="1:9" s="34" customFormat="1" x14ac:dyDescent="0.25">
      <c r="A1535" s="6" t="s">
        <v>37</v>
      </c>
      <c r="B1535" s="6" t="s">
        <v>3698</v>
      </c>
      <c r="C1535" s="11" t="s">
        <v>3699</v>
      </c>
      <c r="D1535" s="10" t="s">
        <v>1</v>
      </c>
      <c r="E1535" s="38"/>
      <c r="F1535" s="38"/>
      <c r="G1535" s="38"/>
      <c r="H1535" s="38"/>
      <c r="I1535" s="38"/>
    </row>
    <row r="1536" spans="1:9" s="34" customFormat="1" x14ac:dyDescent="0.25">
      <c r="A1536" s="6" t="s">
        <v>37</v>
      </c>
      <c r="B1536" s="6" t="s">
        <v>3700</v>
      </c>
      <c r="C1536" s="11" t="s">
        <v>3701</v>
      </c>
      <c r="D1536" s="10" t="s">
        <v>1</v>
      </c>
      <c r="E1536" s="38"/>
      <c r="F1536" s="38"/>
      <c r="G1536" s="38"/>
      <c r="H1536" s="38"/>
      <c r="I1536" s="38"/>
    </row>
    <row r="1537" spans="1:9" s="34" customFormat="1" x14ac:dyDescent="0.25">
      <c r="A1537" s="7"/>
      <c r="B1537" s="7"/>
      <c r="C1537" s="26"/>
      <c r="D1537" s="35"/>
      <c r="E1537" s="38"/>
      <c r="F1537" s="38"/>
      <c r="G1537" s="38"/>
      <c r="H1537" s="38"/>
      <c r="I1537" s="38"/>
    </row>
    <row r="1538" spans="1:9" s="34" customFormat="1" x14ac:dyDescent="0.25">
      <c r="A1538" s="28" t="s">
        <v>0</v>
      </c>
      <c r="B1538" s="2" t="s">
        <v>6986</v>
      </c>
      <c r="C1538" s="26"/>
      <c r="D1538" s="26"/>
      <c r="E1538" s="38"/>
      <c r="F1538" s="38"/>
      <c r="G1538" s="38"/>
      <c r="H1538" s="38"/>
      <c r="I1538" s="38"/>
    </row>
    <row r="1539" spans="1:9" s="34" customFormat="1" x14ac:dyDescent="0.25">
      <c r="A1539" s="28" t="s">
        <v>6960</v>
      </c>
      <c r="B1539" s="2" t="str">
        <f>CONCATENATE("https://xbrl.cipc.co.za/taxonomy/role/",MID(B1540,2,7),"/",B1538)</f>
        <v>https://xbrl.cipc.co.za/taxonomy/role/802.000/NotesAgriculture</v>
      </c>
      <c r="C1539" s="26"/>
      <c r="D1539" s="26"/>
      <c r="E1539" s="26"/>
      <c r="F1539" s="26"/>
      <c r="G1539" s="26"/>
      <c r="H1539"/>
      <c r="I1539"/>
    </row>
    <row r="1540" spans="1:9" s="34" customFormat="1" x14ac:dyDescent="0.25">
      <c r="A1540" s="28" t="s">
        <v>6961</v>
      </c>
      <c r="B1540" s="2" t="s">
        <v>6973</v>
      </c>
      <c r="C1540" s="26"/>
      <c r="D1540" s="26"/>
      <c r="E1540" s="26"/>
      <c r="F1540" s="26"/>
      <c r="G1540" s="26"/>
      <c r="H1540"/>
      <c r="I1540"/>
    </row>
    <row r="1541" spans="1:9" s="34" customFormat="1" x14ac:dyDescent="0.25">
      <c r="A1541" s="29" t="s">
        <v>4</v>
      </c>
      <c r="B1541" s="29" t="s">
        <v>5</v>
      </c>
      <c r="C1541" s="29" t="str">
        <f>VLOOKUP(B1541,Concepts!$C:$S,13,FALSE)</f>
        <v>label (en)</v>
      </c>
      <c r="D1541" s="29" t="s">
        <v>2630</v>
      </c>
      <c r="E1541" s="26"/>
      <c r="F1541" s="26"/>
      <c r="G1541" s="26"/>
      <c r="H1541"/>
      <c r="I1541"/>
    </row>
    <row r="1542" spans="1:9" s="34" customFormat="1" x14ac:dyDescent="0.25">
      <c r="A1542" s="6" t="s">
        <v>37</v>
      </c>
      <c r="B1542" s="6" t="s">
        <v>2335</v>
      </c>
      <c r="C1542" s="10" t="s">
        <v>2228</v>
      </c>
      <c r="D1542" s="10" t="s">
        <v>1</v>
      </c>
      <c r="E1542" s="26"/>
      <c r="F1542" s="26"/>
      <c r="G1542" s="26"/>
      <c r="H1542"/>
      <c r="I1542"/>
    </row>
    <row r="1543" spans="1:9" s="34" customFormat="1" x14ac:dyDescent="0.25">
      <c r="A1543" s="6" t="s">
        <v>37</v>
      </c>
      <c r="B1543" s="6" t="s">
        <v>5180</v>
      </c>
      <c r="C1543" s="11" t="s">
        <v>5179</v>
      </c>
      <c r="D1543" s="10" t="s">
        <v>1</v>
      </c>
      <c r="E1543" s="26"/>
      <c r="F1543" s="26"/>
      <c r="G1543" s="26"/>
      <c r="H1543"/>
      <c r="I1543"/>
    </row>
    <row r="1544" spans="1:9" s="34" customFormat="1" x14ac:dyDescent="0.25">
      <c r="A1544" s="6" t="s">
        <v>37</v>
      </c>
      <c r="B1544" s="6" t="s">
        <v>5178</v>
      </c>
      <c r="C1544" s="11" t="s">
        <v>5177</v>
      </c>
      <c r="D1544" s="10" t="s">
        <v>1</v>
      </c>
      <c r="E1544" s="26"/>
      <c r="F1544" s="26"/>
      <c r="G1544" s="26"/>
      <c r="H1544"/>
      <c r="I1544"/>
    </row>
    <row r="1545" spans="1:9" s="34" customFormat="1" x14ac:dyDescent="0.25">
      <c r="A1545" s="6" t="s">
        <v>37</v>
      </c>
      <c r="B1545" s="6" t="s">
        <v>5176</v>
      </c>
      <c r="C1545" s="11" t="s">
        <v>5175</v>
      </c>
      <c r="D1545" s="10" t="s">
        <v>1</v>
      </c>
      <c r="E1545" s="26"/>
      <c r="F1545" s="26"/>
      <c r="G1545" s="26"/>
      <c r="H1545"/>
      <c r="I1545"/>
    </row>
    <row r="1546" spans="1:9" s="34" customFormat="1" x14ac:dyDescent="0.25">
      <c r="A1546" s="6" t="s">
        <v>37</v>
      </c>
      <c r="B1546" s="6" t="s">
        <v>5174</v>
      </c>
      <c r="C1546" s="17" t="s">
        <v>5173</v>
      </c>
      <c r="D1546" s="10" t="s">
        <v>1</v>
      </c>
      <c r="E1546" s="26"/>
      <c r="F1546" s="26"/>
      <c r="G1546" s="26"/>
      <c r="H1546"/>
      <c r="I1546"/>
    </row>
    <row r="1547" spans="1:9" s="34" customFormat="1" x14ac:dyDescent="0.25">
      <c r="A1547" s="6" t="s">
        <v>37</v>
      </c>
      <c r="B1547" s="6" t="s">
        <v>5172</v>
      </c>
      <c r="C1547" s="18" t="s">
        <v>5171</v>
      </c>
      <c r="D1547" s="10" t="s">
        <v>1</v>
      </c>
      <c r="E1547" s="26"/>
      <c r="F1547" s="26"/>
      <c r="G1547" s="26"/>
      <c r="H1547"/>
      <c r="I1547"/>
    </row>
    <row r="1548" spans="1:9" s="34" customFormat="1" x14ac:dyDescent="0.25">
      <c r="A1548" s="6" t="s">
        <v>37</v>
      </c>
      <c r="B1548" s="6" t="s">
        <v>5170</v>
      </c>
      <c r="C1548" s="19" t="s">
        <v>5169</v>
      </c>
      <c r="D1548" s="10" t="s">
        <v>1</v>
      </c>
      <c r="E1548" s="26"/>
      <c r="F1548" s="26"/>
      <c r="G1548" s="26"/>
      <c r="H1548"/>
      <c r="I1548"/>
    </row>
    <row r="1549" spans="1:9" s="34" customFormat="1" x14ac:dyDescent="0.25">
      <c r="A1549" s="6" t="s">
        <v>37</v>
      </c>
      <c r="B1549" s="6" t="s">
        <v>5168</v>
      </c>
      <c r="C1549" s="20" t="s">
        <v>5167</v>
      </c>
      <c r="D1549" s="10" t="s">
        <v>1</v>
      </c>
      <c r="E1549" s="26"/>
      <c r="F1549" s="26"/>
      <c r="G1549" s="26"/>
      <c r="H1549"/>
      <c r="I1549"/>
    </row>
    <row r="1550" spans="1:9" s="34" customFormat="1" x14ac:dyDescent="0.25">
      <c r="A1550" s="6" t="s">
        <v>37</v>
      </c>
      <c r="B1550" s="6" t="s">
        <v>5166</v>
      </c>
      <c r="C1550" s="21" t="s">
        <v>5165</v>
      </c>
      <c r="D1550" s="10" t="s">
        <v>1</v>
      </c>
      <c r="E1550" s="26"/>
      <c r="F1550" s="26"/>
      <c r="G1550" s="26"/>
      <c r="H1550"/>
      <c r="I1550"/>
    </row>
    <row r="1551" spans="1:9" s="34" customFormat="1" x14ac:dyDescent="0.25">
      <c r="A1551" s="6" t="s">
        <v>37</v>
      </c>
      <c r="B1551" s="6" t="s">
        <v>5164</v>
      </c>
      <c r="C1551" s="21" t="s">
        <v>5163</v>
      </c>
      <c r="D1551" s="10" t="s">
        <v>1</v>
      </c>
      <c r="E1551" s="26"/>
      <c r="F1551" s="26"/>
      <c r="G1551" s="26"/>
      <c r="H1551"/>
      <c r="I1551"/>
    </row>
    <row r="1552" spans="1:9" s="34" customFormat="1" x14ac:dyDescent="0.25">
      <c r="A1552" s="6" t="s">
        <v>37</v>
      </c>
      <c r="B1552" s="6" t="s">
        <v>5162</v>
      </c>
      <c r="C1552" s="19" t="s">
        <v>5161</v>
      </c>
      <c r="D1552" s="10" t="s">
        <v>1</v>
      </c>
      <c r="E1552" s="26"/>
      <c r="F1552" s="26"/>
      <c r="G1552" s="26"/>
      <c r="H1552"/>
      <c r="I1552"/>
    </row>
    <row r="1553" spans="1:9" s="34" customFormat="1" x14ac:dyDescent="0.25">
      <c r="A1553" s="6" t="s">
        <v>37</v>
      </c>
      <c r="B1553" s="6" t="s">
        <v>5160</v>
      </c>
      <c r="C1553" s="20" t="s">
        <v>5159</v>
      </c>
      <c r="D1553" s="10" t="s">
        <v>1</v>
      </c>
      <c r="E1553" s="26"/>
      <c r="F1553" s="26"/>
      <c r="G1553" s="26"/>
      <c r="H1553"/>
      <c r="I1553"/>
    </row>
    <row r="1554" spans="1:9" s="34" customFormat="1" x14ac:dyDescent="0.25">
      <c r="A1554" s="6" t="s">
        <v>37</v>
      </c>
      <c r="B1554" s="6" t="s">
        <v>5158</v>
      </c>
      <c r="C1554" s="21" t="s">
        <v>5157</v>
      </c>
      <c r="D1554" s="10" t="s">
        <v>1</v>
      </c>
      <c r="E1554" s="26"/>
      <c r="F1554" s="26"/>
      <c r="G1554" s="26"/>
      <c r="H1554"/>
      <c r="I1554"/>
    </row>
    <row r="1555" spans="1:9" s="34" customFormat="1" x14ac:dyDescent="0.25">
      <c r="A1555" s="6" t="s">
        <v>37</v>
      </c>
      <c r="B1555" s="6" t="s">
        <v>5156</v>
      </c>
      <c r="C1555" s="21" t="s">
        <v>5155</v>
      </c>
      <c r="D1555" s="10" t="s">
        <v>1</v>
      </c>
      <c r="E1555" s="26"/>
      <c r="F1555" s="26"/>
      <c r="G1555" s="26"/>
      <c r="H1555"/>
      <c r="I1555"/>
    </row>
    <row r="1556" spans="1:9" s="34" customFormat="1" x14ac:dyDescent="0.25">
      <c r="A1556" s="6" t="s">
        <v>37</v>
      </c>
      <c r="B1556" s="6" t="s">
        <v>5154</v>
      </c>
      <c r="C1556" s="19" t="s">
        <v>5153</v>
      </c>
      <c r="D1556" s="10" t="s">
        <v>1</v>
      </c>
      <c r="E1556" s="26"/>
      <c r="F1556" s="26"/>
      <c r="G1556" s="26"/>
      <c r="H1556"/>
      <c r="I1556"/>
    </row>
    <row r="1557" spans="1:9" s="34" customFormat="1" x14ac:dyDescent="0.25">
      <c r="A1557" s="6" t="s">
        <v>37</v>
      </c>
      <c r="B1557" s="6" t="s">
        <v>5152</v>
      </c>
      <c r="C1557" s="20" t="s">
        <v>5151</v>
      </c>
      <c r="D1557" s="10" t="s">
        <v>1</v>
      </c>
      <c r="E1557" s="26"/>
      <c r="F1557" s="26"/>
      <c r="G1557" s="26"/>
      <c r="H1557"/>
      <c r="I1557"/>
    </row>
    <row r="1558" spans="1:9" s="34" customFormat="1" x14ac:dyDescent="0.25">
      <c r="A1558" s="6" t="s">
        <v>37</v>
      </c>
      <c r="B1558" s="6" t="s">
        <v>5150</v>
      </c>
      <c r="C1558" s="21" t="s">
        <v>5149</v>
      </c>
      <c r="D1558" s="10" t="s">
        <v>1</v>
      </c>
      <c r="E1558" s="26"/>
      <c r="F1558" s="26"/>
      <c r="G1558" s="26"/>
      <c r="H1558"/>
      <c r="I1558"/>
    </row>
    <row r="1559" spans="1:9" s="34" customFormat="1" x14ac:dyDescent="0.25">
      <c r="A1559" s="6" t="s">
        <v>37</v>
      </c>
      <c r="B1559" s="6" t="s">
        <v>5148</v>
      </c>
      <c r="C1559" s="21" t="s">
        <v>5147</v>
      </c>
      <c r="D1559" s="10" t="s">
        <v>1</v>
      </c>
      <c r="E1559" s="26"/>
      <c r="F1559" s="26"/>
      <c r="G1559" s="26"/>
      <c r="H1559"/>
      <c r="I1559"/>
    </row>
    <row r="1560" spans="1:9" s="34" customFormat="1" x14ac:dyDescent="0.25">
      <c r="A1560" s="6" t="s">
        <v>37</v>
      </c>
      <c r="B1560" s="6" t="s">
        <v>5146</v>
      </c>
      <c r="C1560" s="18" t="s">
        <v>5145</v>
      </c>
      <c r="D1560" s="10" t="s">
        <v>1</v>
      </c>
      <c r="E1560" s="26"/>
      <c r="F1560" s="26"/>
      <c r="G1560" s="26"/>
      <c r="H1560"/>
      <c r="I1560"/>
    </row>
    <row r="1561" spans="1:9" s="34" customFormat="1" x14ac:dyDescent="0.25">
      <c r="A1561" s="6" t="s">
        <v>37</v>
      </c>
      <c r="B1561" s="6" t="s">
        <v>5144</v>
      </c>
      <c r="C1561" s="19" t="s">
        <v>5143</v>
      </c>
      <c r="D1561" s="10" t="s">
        <v>1</v>
      </c>
      <c r="E1561" s="26"/>
      <c r="F1561" s="26"/>
      <c r="G1561" s="26"/>
      <c r="H1561"/>
      <c r="I1561"/>
    </row>
    <row r="1562" spans="1:9" s="34" customFormat="1" x14ac:dyDescent="0.25">
      <c r="A1562" s="6" t="s">
        <v>37</v>
      </c>
      <c r="B1562" s="6" t="s">
        <v>572</v>
      </c>
      <c r="C1562" s="19" t="s">
        <v>573</v>
      </c>
      <c r="D1562" s="10" t="s">
        <v>1</v>
      </c>
      <c r="E1562" s="26"/>
      <c r="F1562" s="26"/>
      <c r="G1562" s="26"/>
      <c r="H1562"/>
      <c r="I1562"/>
    </row>
    <row r="1563" spans="1:9" s="34" customFormat="1" x14ac:dyDescent="0.25">
      <c r="A1563" s="6" t="s">
        <v>37</v>
      </c>
      <c r="B1563" s="6" t="s">
        <v>5142</v>
      </c>
      <c r="C1563" s="19" t="s">
        <v>5141</v>
      </c>
      <c r="D1563" s="10" t="s">
        <v>1</v>
      </c>
      <c r="E1563" s="26"/>
      <c r="F1563" s="26"/>
      <c r="G1563" s="26"/>
      <c r="H1563"/>
      <c r="I1563"/>
    </row>
    <row r="1564" spans="1:9" s="34" customFormat="1" x14ac:dyDescent="0.25">
      <c r="A1564" s="6" t="s">
        <v>37</v>
      </c>
      <c r="B1564" s="6" t="s">
        <v>5140</v>
      </c>
      <c r="C1564" s="19" t="s">
        <v>5139</v>
      </c>
      <c r="D1564" s="10" t="s">
        <v>1</v>
      </c>
      <c r="E1564" s="26"/>
      <c r="F1564" s="26"/>
      <c r="G1564" s="26"/>
      <c r="H1564"/>
      <c r="I1564"/>
    </row>
    <row r="1565" spans="1:9" s="34" customFormat="1" x14ac:dyDescent="0.25">
      <c r="A1565" s="6" t="s">
        <v>37</v>
      </c>
      <c r="B1565" s="6" t="s">
        <v>5138</v>
      </c>
      <c r="C1565" s="19" t="s">
        <v>5137</v>
      </c>
      <c r="D1565" s="10" t="s">
        <v>1</v>
      </c>
      <c r="E1565" s="26"/>
      <c r="F1565" s="26"/>
      <c r="G1565" s="26"/>
      <c r="H1565"/>
      <c r="I1565"/>
    </row>
    <row r="1566" spans="1:9" s="34" customFormat="1" x14ac:dyDescent="0.25">
      <c r="A1566" s="6" t="s">
        <v>37</v>
      </c>
      <c r="B1566" s="6" t="s">
        <v>5136</v>
      </c>
      <c r="C1566" s="11" t="s">
        <v>5135</v>
      </c>
      <c r="D1566" s="10" t="s">
        <v>1</v>
      </c>
      <c r="E1566" s="26"/>
      <c r="F1566" s="26"/>
      <c r="G1566" s="26"/>
      <c r="H1566"/>
      <c r="I1566"/>
    </row>
    <row r="1567" spans="1:9" s="34" customFormat="1" x14ac:dyDescent="0.25">
      <c r="A1567" s="6" t="s">
        <v>37</v>
      </c>
      <c r="B1567" s="6" t="s">
        <v>5134</v>
      </c>
      <c r="C1567" s="17" t="s">
        <v>5133</v>
      </c>
      <c r="D1567" s="10" t="s">
        <v>1</v>
      </c>
      <c r="E1567" s="26"/>
      <c r="F1567" s="26"/>
      <c r="G1567" s="26"/>
      <c r="H1567"/>
      <c r="I1567"/>
    </row>
    <row r="1568" spans="1:9" s="34" customFormat="1" x14ac:dyDescent="0.25">
      <c r="A1568" s="6" t="s">
        <v>37</v>
      </c>
      <c r="B1568" s="6" t="s">
        <v>5132</v>
      </c>
      <c r="C1568" s="18" t="s">
        <v>5131</v>
      </c>
      <c r="D1568" s="10" t="s">
        <v>1</v>
      </c>
      <c r="E1568" s="26"/>
      <c r="F1568" s="26"/>
      <c r="G1568" s="26"/>
      <c r="H1568"/>
      <c r="I1568"/>
    </row>
    <row r="1569" spans="1:9" s="34" customFormat="1" x14ac:dyDescent="0.25">
      <c r="A1569" s="6" t="s">
        <v>37</v>
      </c>
      <c r="B1569" s="6" t="s">
        <v>5130</v>
      </c>
      <c r="C1569" s="19" t="s">
        <v>5129</v>
      </c>
      <c r="D1569" s="10" t="s">
        <v>1</v>
      </c>
      <c r="E1569" s="26"/>
      <c r="F1569" s="26"/>
      <c r="G1569" s="26"/>
      <c r="H1569"/>
      <c r="I1569"/>
    </row>
    <row r="1570" spans="1:9" s="34" customFormat="1" x14ac:dyDescent="0.25">
      <c r="A1570" s="6" t="s">
        <v>37</v>
      </c>
      <c r="B1570" s="6" t="s">
        <v>5128</v>
      </c>
      <c r="C1570" s="20" t="s">
        <v>5127</v>
      </c>
      <c r="D1570" s="10" t="s">
        <v>1</v>
      </c>
      <c r="E1570" s="26"/>
      <c r="F1570" s="26"/>
      <c r="G1570" s="26"/>
      <c r="H1570"/>
      <c r="I1570"/>
    </row>
    <row r="1571" spans="1:9" s="34" customFormat="1" x14ac:dyDescent="0.25">
      <c r="A1571" s="6" t="s">
        <v>37</v>
      </c>
      <c r="B1571" s="6" t="s">
        <v>5126</v>
      </c>
      <c r="C1571" s="18" t="s">
        <v>5125</v>
      </c>
      <c r="D1571" s="10" t="s">
        <v>1</v>
      </c>
      <c r="E1571" s="26"/>
      <c r="F1571" s="26"/>
      <c r="G1571" s="26"/>
      <c r="H1571"/>
      <c r="I1571"/>
    </row>
    <row r="1572" spans="1:9" s="34" customFormat="1" x14ac:dyDescent="0.25">
      <c r="A1572" s="6" t="s">
        <v>37</v>
      </c>
      <c r="B1572" s="6" t="s">
        <v>5124</v>
      </c>
      <c r="C1572" s="19" t="s">
        <v>5123</v>
      </c>
      <c r="D1572" s="10" t="s">
        <v>1</v>
      </c>
      <c r="E1572" s="26"/>
      <c r="F1572" s="26"/>
      <c r="G1572" s="26"/>
      <c r="H1572"/>
      <c r="I1572"/>
    </row>
    <row r="1573" spans="1:9" s="34" customFormat="1" x14ac:dyDescent="0.25">
      <c r="A1573" s="6" t="s">
        <v>37</v>
      </c>
      <c r="B1573" s="6" t="s">
        <v>5122</v>
      </c>
      <c r="C1573" s="11" t="s">
        <v>5121</v>
      </c>
      <c r="D1573" s="10" t="s">
        <v>1</v>
      </c>
      <c r="E1573" s="26"/>
      <c r="F1573" s="26"/>
      <c r="G1573" s="26"/>
      <c r="H1573"/>
      <c r="I1573"/>
    </row>
    <row r="1574" spans="1:9" s="34" customFormat="1" x14ac:dyDescent="0.25">
      <c r="A1574" s="6" t="s">
        <v>37</v>
      </c>
      <c r="B1574" s="6" t="s">
        <v>5120</v>
      </c>
      <c r="C1574" s="11" t="s">
        <v>5119</v>
      </c>
      <c r="D1574" s="10" t="s">
        <v>1</v>
      </c>
      <c r="E1574" s="26"/>
      <c r="F1574" s="26"/>
      <c r="G1574" s="26"/>
      <c r="H1574"/>
      <c r="I1574"/>
    </row>
    <row r="1575" spans="1:9" s="34" customFormat="1" x14ac:dyDescent="0.25">
      <c r="A1575" s="6" t="s">
        <v>37</v>
      </c>
      <c r="B1575" s="6" t="s">
        <v>5118</v>
      </c>
      <c r="C1575" s="11" t="s">
        <v>5117</v>
      </c>
      <c r="D1575" s="10" t="s">
        <v>1</v>
      </c>
      <c r="E1575" s="26"/>
      <c r="F1575" s="26"/>
      <c r="G1575" s="26"/>
      <c r="H1575"/>
      <c r="I1575"/>
    </row>
    <row r="1576" spans="1:9" x14ac:dyDescent="0.25">
      <c r="A1576" s="6" t="s">
        <v>37</v>
      </c>
      <c r="B1576" s="6" t="s">
        <v>5116</v>
      </c>
      <c r="C1576" s="11" t="s">
        <v>5115</v>
      </c>
      <c r="D1576" s="10" t="s">
        <v>1</v>
      </c>
      <c r="F1576" s="26"/>
      <c r="G1576" s="26"/>
      <c r="H1576" s="26"/>
      <c r="I1576" s="26"/>
    </row>
    <row r="1577" spans="1:9" x14ac:dyDescent="0.25">
      <c r="A1577" s="6" t="s">
        <v>37</v>
      </c>
      <c r="B1577" s="6" t="s">
        <v>5114</v>
      </c>
      <c r="C1577" s="11" t="s">
        <v>5113</v>
      </c>
      <c r="D1577" s="10" t="s">
        <v>1</v>
      </c>
      <c r="F1577" s="26"/>
      <c r="G1577" s="26"/>
      <c r="H1577" s="26"/>
      <c r="I1577" s="26"/>
    </row>
    <row r="1578" spans="1:9" x14ac:dyDescent="0.25">
      <c r="A1578" s="6" t="s">
        <v>37</v>
      </c>
      <c r="B1578" s="6" t="s">
        <v>5112</v>
      </c>
      <c r="C1578" s="11" t="s">
        <v>5111</v>
      </c>
      <c r="D1578" s="10" t="s">
        <v>1</v>
      </c>
      <c r="F1578" s="26"/>
      <c r="G1578" s="26"/>
      <c r="H1578" s="26"/>
      <c r="I1578" s="26"/>
    </row>
    <row r="1579" spans="1:9" x14ac:dyDescent="0.25">
      <c r="A1579" s="6" t="s">
        <v>37</v>
      </c>
      <c r="B1579" s="6" t="s">
        <v>5110</v>
      </c>
      <c r="C1579" s="17" t="s">
        <v>5109</v>
      </c>
      <c r="D1579" s="10" t="s">
        <v>1</v>
      </c>
      <c r="F1579" s="26"/>
      <c r="G1579" s="26"/>
      <c r="H1579" s="26"/>
      <c r="I1579" s="26"/>
    </row>
    <row r="1580" spans="1:9" s="34" customFormat="1" x14ac:dyDescent="0.25">
      <c r="A1580" s="6" t="s">
        <v>37</v>
      </c>
      <c r="B1580" s="6" t="s">
        <v>5108</v>
      </c>
      <c r="C1580" s="18" t="s">
        <v>5107</v>
      </c>
      <c r="D1580" s="10" t="s">
        <v>1</v>
      </c>
      <c r="E1580" s="26"/>
      <c r="F1580" s="26"/>
      <c r="G1580" s="26"/>
      <c r="H1580"/>
      <c r="I1580"/>
    </row>
    <row r="1581" spans="1:9" s="34" customFormat="1" x14ac:dyDescent="0.25">
      <c r="A1581" s="6" t="s">
        <v>37</v>
      </c>
      <c r="B1581" s="6" t="s">
        <v>4966</v>
      </c>
      <c r="C1581" s="19" t="s">
        <v>4965</v>
      </c>
      <c r="D1581" s="10" t="s">
        <v>1</v>
      </c>
      <c r="E1581" s="26"/>
      <c r="F1581" s="26"/>
      <c r="G1581" s="26"/>
      <c r="H1581"/>
      <c r="I1581"/>
    </row>
    <row r="1582" spans="1:9" s="34" customFormat="1" x14ac:dyDescent="0.25">
      <c r="A1582" s="6" t="s">
        <v>37</v>
      </c>
      <c r="B1582" s="6" t="s">
        <v>4964</v>
      </c>
      <c r="C1582" s="20" t="s">
        <v>4963</v>
      </c>
      <c r="D1582" s="10" t="s">
        <v>1</v>
      </c>
      <c r="E1582" s="26"/>
      <c r="F1582" s="26"/>
      <c r="G1582" s="26"/>
      <c r="H1582"/>
      <c r="I1582"/>
    </row>
    <row r="1583" spans="1:9" s="34" customFormat="1" x14ac:dyDescent="0.25">
      <c r="A1583" s="6" t="s">
        <v>37</v>
      </c>
      <c r="B1583" s="6" t="s">
        <v>4962</v>
      </c>
      <c r="C1583" s="21" t="s">
        <v>4961</v>
      </c>
      <c r="D1583" s="10" t="s">
        <v>1</v>
      </c>
      <c r="E1583" s="26"/>
      <c r="F1583" s="26"/>
      <c r="G1583" s="26"/>
      <c r="H1583"/>
      <c r="I1583"/>
    </row>
    <row r="1584" spans="1:9" s="34" customFormat="1" x14ac:dyDescent="0.25">
      <c r="A1584" s="6" t="s">
        <v>37</v>
      </c>
      <c r="B1584" s="6" t="s">
        <v>5106</v>
      </c>
      <c r="C1584" s="21" t="s">
        <v>5105</v>
      </c>
      <c r="D1584" s="10" t="s">
        <v>1</v>
      </c>
      <c r="E1584" s="26"/>
      <c r="F1584" s="26"/>
      <c r="G1584" s="26"/>
      <c r="H1584"/>
      <c r="I1584"/>
    </row>
    <row r="1585" spans="1:9" s="34" customFormat="1" x14ac:dyDescent="0.25">
      <c r="A1585" s="6" t="s">
        <v>37</v>
      </c>
      <c r="B1585" s="6" t="s">
        <v>3269</v>
      </c>
      <c r="C1585" s="19" t="s">
        <v>3270</v>
      </c>
      <c r="D1585" s="10" t="s">
        <v>1</v>
      </c>
      <c r="E1585" s="26"/>
      <c r="F1585" s="26"/>
      <c r="G1585" s="26"/>
      <c r="H1585"/>
      <c r="I1585"/>
    </row>
    <row r="1586" spans="1:9" s="34" customFormat="1" x14ac:dyDescent="0.25">
      <c r="A1586" s="6" t="s">
        <v>37</v>
      </c>
      <c r="B1586" s="6" t="s">
        <v>3271</v>
      </c>
      <c r="C1586" s="20" t="s">
        <v>3272</v>
      </c>
      <c r="D1586" s="10" t="s">
        <v>1</v>
      </c>
      <c r="E1586" s="26"/>
      <c r="F1586" s="26"/>
      <c r="G1586" s="26"/>
      <c r="H1586"/>
      <c r="I1586"/>
    </row>
    <row r="1587" spans="1:9" s="34" customFormat="1" x14ac:dyDescent="0.25">
      <c r="A1587" s="6" t="s">
        <v>37</v>
      </c>
      <c r="B1587" s="6" t="s">
        <v>3273</v>
      </c>
      <c r="C1587" s="21" t="s">
        <v>3274</v>
      </c>
      <c r="D1587" s="10" t="s">
        <v>1</v>
      </c>
      <c r="E1587" s="26"/>
      <c r="F1587" s="26"/>
      <c r="G1587" s="26"/>
      <c r="H1587"/>
      <c r="I1587"/>
    </row>
    <row r="1588" spans="1:9" s="34" customFormat="1" x14ac:dyDescent="0.25">
      <c r="A1588" s="6" t="s">
        <v>37</v>
      </c>
      <c r="B1588" s="6" t="s">
        <v>3608</v>
      </c>
      <c r="C1588" s="21" t="s">
        <v>3609</v>
      </c>
      <c r="D1588" s="10" t="s">
        <v>1</v>
      </c>
      <c r="E1588" s="26"/>
      <c r="F1588" s="26"/>
      <c r="G1588" s="26"/>
      <c r="H1588"/>
      <c r="I1588"/>
    </row>
    <row r="1589" spans="1:9" s="34" customFormat="1" x14ac:dyDescent="0.25">
      <c r="A1589" s="6" t="s">
        <v>37</v>
      </c>
      <c r="B1589" s="6" t="s">
        <v>3610</v>
      </c>
      <c r="C1589" s="33" t="s">
        <v>3611</v>
      </c>
      <c r="D1589" s="10" t="s">
        <v>1</v>
      </c>
      <c r="E1589" s="26"/>
      <c r="F1589" s="26"/>
      <c r="G1589" s="26"/>
      <c r="H1589"/>
      <c r="I1589"/>
    </row>
    <row r="1590" spans="1:9" s="34" customFormat="1" x14ac:dyDescent="0.25">
      <c r="A1590" s="6" t="s">
        <v>37</v>
      </c>
      <c r="B1590" s="6" t="s">
        <v>3275</v>
      </c>
      <c r="C1590" s="33" t="s">
        <v>3276</v>
      </c>
      <c r="D1590" s="10" t="s">
        <v>1</v>
      </c>
      <c r="E1590" s="26"/>
      <c r="F1590" s="26"/>
      <c r="G1590" s="26"/>
      <c r="H1590"/>
      <c r="I1590"/>
    </row>
    <row r="1591" spans="1:9" s="34" customFormat="1" x14ac:dyDescent="0.25">
      <c r="A1591" s="6" t="s">
        <v>37</v>
      </c>
      <c r="B1591" s="6" t="s">
        <v>5104</v>
      </c>
      <c r="C1591" s="19" t="s">
        <v>5103</v>
      </c>
      <c r="D1591" s="10" t="s">
        <v>1</v>
      </c>
      <c r="E1591" s="26"/>
      <c r="F1591" s="26"/>
      <c r="G1591" s="26"/>
      <c r="H1591"/>
      <c r="I1591"/>
    </row>
    <row r="1592" spans="1:9" s="34" customFormat="1" x14ac:dyDescent="0.25">
      <c r="A1592" s="6" t="s">
        <v>37</v>
      </c>
      <c r="B1592" s="6" t="s">
        <v>5102</v>
      </c>
      <c r="C1592" s="20" t="s">
        <v>5101</v>
      </c>
      <c r="D1592" s="10" t="s">
        <v>1</v>
      </c>
      <c r="E1592" s="26"/>
      <c r="F1592" s="26"/>
      <c r="G1592" s="26"/>
      <c r="H1592"/>
      <c r="I1592"/>
    </row>
    <row r="1593" spans="1:9" s="34" customFormat="1" x14ac:dyDescent="0.25">
      <c r="A1593" s="6" t="s">
        <v>37</v>
      </c>
      <c r="B1593" s="6" t="s">
        <v>5100</v>
      </c>
      <c r="C1593" s="21" t="s">
        <v>5099</v>
      </c>
      <c r="D1593" s="10" t="s">
        <v>1</v>
      </c>
      <c r="E1593" s="26"/>
      <c r="F1593" s="26"/>
      <c r="G1593" s="26"/>
      <c r="H1593"/>
      <c r="I1593"/>
    </row>
    <row r="1594" spans="1:9" s="34" customFormat="1" x14ac:dyDescent="0.25">
      <c r="A1594" s="6" t="s">
        <v>37</v>
      </c>
      <c r="B1594" s="6" t="s">
        <v>5098</v>
      </c>
      <c r="C1594" s="21" t="s">
        <v>5097</v>
      </c>
      <c r="D1594" s="10" t="s">
        <v>1</v>
      </c>
      <c r="E1594" s="26"/>
      <c r="F1594" s="26"/>
      <c r="G1594" s="26"/>
      <c r="H1594"/>
      <c r="I1594"/>
    </row>
    <row r="1595" spans="1:9" s="34" customFormat="1" x14ac:dyDescent="0.25">
      <c r="A1595" s="6" t="s">
        <v>37</v>
      </c>
      <c r="B1595" s="6" t="s">
        <v>5096</v>
      </c>
      <c r="C1595" s="18" t="s">
        <v>5095</v>
      </c>
      <c r="D1595" s="10" t="s">
        <v>1</v>
      </c>
      <c r="E1595" s="26"/>
      <c r="F1595" s="26"/>
      <c r="G1595" s="26"/>
      <c r="H1595"/>
      <c r="I1595"/>
    </row>
    <row r="1596" spans="1:9" s="34" customFormat="1" x14ac:dyDescent="0.25">
      <c r="A1596" s="6" t="s">
        <v>37</v>
      </c>
      <c r="B1596" s="6" t="s">
        <v>5094</v>
      </c>
      <c r="C1596" s="19" t="s">
        <v>5093</v>
      </c>
      <c r="D1596" s="10" t="s">
        <v>1</v>
      </c>
      <c r="E1596" s="26"/>
      <c r="F1596" s="26"/>
      <c r="G1596" s="26"/>
      <c r="H1596"/>
      <c r="I1596"/>
    </row>
    <row r="1597" spans="1:9" s="34" customFormat="1" x14ac:dyDescent="0.25">
      <c r="A1597" s="6" t="s">
        <v>37</v>
      </c>
      <c r="B1597" s="6" t="s">
        <v>572</v>
      </c>
      <c r="C1597" s="20" t="s">
        <v>5092</v>
      </c>
      <c r="D1597" s="10" t="s">
        <v>1</v>
      </c>
      <c r="E1597" s="26"/>
      <c r="F1597" s="26"/>
      <c r="G1597" s="26"/>
      <c r="H1597"/>
      <c r="I1597"/>
    </row>
    <row r="1598" spans="1:9" s="34" customFormat="1" x14ac:dyDescent="0.25">
      <c r="A1598" s="6" t="s">
        <v>37</v>
      </c>
      <c r="B1598" s="6" t="s">
        <v>5091</v>
      </c>
      <c r="C1598" s="20" t="s">
        <v>5090</v>
      </c>
      <c r="D1598" s="10" t="s">
        <v>1</v>
      </c>
      <c r="E1598" s="26"/>
      <c r="F1598" s="26"/>
      <c r="G1598" s="26"/>
      <c r="H1598"/>
      <c r="I1598"/>
    </row>
    <row r="1599" spans="1:9" s="34" customFormat="1" x14ac:dyDescent="0.25">
      <c r="A1599" s="6" t="s">
        <v>37</v>
      </c>
      <c r="B1599" s="6" t="s">
        <v>5089</v>
      </c>
      <c r="C1599" s="21" t="s">
        <v>5088</v>
      </c>
      <c r="D1599" s="10" t="s">
        <v>1</v>
      </c>
      <c r="E1599" s="26"/>
      <c r="F1599" s="26"/>
      <c r="G1599" s="26"/>
      <c r="H1599"/>
      <c r="I1599"/>
    </row>
    <row r="1600" spans="1:9" s="34" customFormat="1" x14ac:dyDescent="0.25">
      <c r="A1600" s="6" t="s">
        <v>37</v>
      </c>
      <c r="B1600" s="6" t="s">
        <v>5087</v>
      </c>
      <c r="C1600" s="33" t="s">
        <v>5086</v>
      </c>
      <c r="D1600" s="10" t="s">
        <v>1</v>
      </c>
      <c r="E1600" s="26"/>
      <c r="F1600" s="26"/>
      <c r="G1600" s="26"/>
      <c r="H1600"/>
      <c r="I1600"/>
    </row>
    <row r="1601" spans="1:9" s="34" customFormat="1" x14ac:dyDescent="0.25">
      <c r="A1601" s="6" t="s">
        <v>37</v>
      </c>
      <c r="B1601" s="6" t="s">
        <v>5085</v>
      </c>
      <c r="C1601" s="33" t="s">
        <v>5084</v>
      </c>
      <c r="D1601" s="10" t="s">
        <v>1</v>
      </c>
      <c r="E1601" s="26"/>
      <c r="F1601" s="26"/>
      <c r="G1601" s="26"/>
      <c r="H1601"/>
      <c r="I1601"/>
    </row>
    <row r="1602" spans="1:9" s="34" customFormat="1" x14ac:dyDescent="0.25">
      <c r="A1602" s="6" t="s">
        <v>37</v>
      </c>
      <c r="B1602" s="6" t="s">
        <v>5083</v>
      </c>
      <c r="C1602" s="33" t="s">
        <v>5082</v>
      </c>
      <c r="D1602" s="10" t="s">
        <v>1</v>
      </c>
      <c r="E1602" s="26"/>
      <c r="F1602" s="26"/>
      <c r="G1602" s="26"/>
      <c r="H1602"/>
      <c r="I1602"/>
    </row>
    <row r="1603" spans="1:9" s="34" customFormat="1" x14ac:dyDescent="0.25">
      <c r="A1603" s="6" t="s">
        <v>37</v>
      </c>
      <c r="B1603" s="6" t="s">
        <v>5081</v>
      </c>
      <c r="C1603" s="21" t="s">
        <v>5080</v>
      </c>
      <c r="D1603" s="10" t="s">
        <v>1</v>
      </c>
      <c r="E1603" s="26"/>
      <c r="F1603" s="26"/>
      <c r="G1603" s="26"/>
      <c r="H1603"/>
      <c r="I1603"/>
    </row>
    <row r="1604" spans="1:9" s="34" customFormat="1" x14ac:dyDescent="0.25">
      <c r="A1604" s="6" t="s">
        <v>37</v>
      </c>
      <c r="B1604" s="6" t="s">
        <v>5079</v>
      </c>
      <c r="C1604" s="21" t="s">
        <v>5078</v>
      </c>
      <c r="D1604" s="10" t="s">
        <v>1</v>
      </c>
      <c r="E1604" s="26"/>
      <c r="F1604" s="26"/>
      <c r="G1604" s="26"/>
      <c r="H1604"/>
      <c r="I1604"/>
    </row>
    <row r="1605" spans="1:9" s="34" customFormat="1" x14ac:dyDescent="0.25">
      <c r="A1605" s="6" t="s">
        <v>37</v>
      </c>
      <c r="B1605" s="6" t="s">
        <v>5077</v>
      </c>
      <c r="C1605" s="21" t="s">
        <v>5076</v>
      </c>
      <c r="D1605" s="10" t="s">
        <v>1</v>
      </c>
      <c r="E1605" s="26"/>
      <c r="F1605" s="26"/>
      <c r="G1605" s="26"/>
      <c r="H1605"/>
      <c r="I1605"/>
    </row>
    <row r="1606" spans="1:9" s="34" customFormat="1" x14ac:dyDescent="0.25">
      <c r="A1606" s="6" t="s">
        <v>37</v>
      </c>
      <c r="B1606" s="6" t="s">
        <v>5075</v>
      </c>
      <c r="C1606" s="21" t="s">
        <v>5074</v>
      </c>
      <c r="D1606" s="10" t="s">
        <v>1</v>
      </c>
      <c r="E1606" s="26"/>
      <c r="F1606" s="26"/>
      <c r="G1606" s="26"/>
      <c r="H1606"/>
      <c r="I1606"/>
    </row>
    <row r="1607" spans="1:9" s="34" customFormat="1" x14ac:dyDescent="0.25">
      <c r="A1607" s="6" t="s">
        <v>37</v>
      </c>
      <c r="B1607" s="6" t="s">
        <v>5073</v>
      </c>
      <c r="C1607" s="21" t="s">
        <v>5072</v>
      </c>
      <c r="D1607" s="10" t="s">
        <v>1</v>
      </c>
      <c r="E1607" s="26"/>
      <c r="F1607" s="26"/>
      <c r="G1607" s="26"/>
      <c r="H1607"/>
      <c r="I1607"/>
    </row>
    <row r="1608" spans="1:9" s="34" customFormat="1" x14ac:dyDescent="0.25">
      <c r="A1608" s="6" t="s">
        <v>37</v>
      </c>
      <c r="B1608" s="6" t="s">
        <v>5071</v>
      </c>
      <c r="C1608" s="21" t="s">
        <v>5070</v>
      </c>
      <c r="D1608" s="10" t="s">
        <v>1</v>
      </c>
      <c r="E1608" s="26"/>
      <c r="F1608" s="26"/>
      <c r="G1608" s="26"/>
      <c r="H1608"/>
      <c r="I1608"/>
    </row>
    <row r="1609" spans="1:9" s="34" customFormat="1" x14ac:dyDescent="0.25">
      <c r="A1609" s="6" t="s">
        <v>37</v>
      </c>
      <c r="B1609" s="6" t="s">
        <v>5069</v>
      </c>
      <c r="C1609" s="33" t="s">
        <v>5068</v>
      </c>
      <c r="D1609" s="10" t="s">
        <v>1</v>
      </c>
      <c r="E1609" s="26"/>
      <c r="F1609" s="26"/>
      <c r="G1609" s="26"/>
      <c r="H1609"/>
      <c r="I1609"/>
    </row>
    <row r="1610" spans="1:9" s="34" customFormat="1" x14ac:dyDescent="0.25">
      <c r="A1610" s="6" t="s">
        <v>37</v>
      </c>
      <c r="B1610" s="6" t="s">
        <v>5067</v>
      </c>
      <c r="C1610" s="33" t="s">
        <v>5066</v>
      </c>
      <c r="D1610" s="10" t="s">
        <v>1</v>
      </c>
      <c r="E1610" s="26"/>
      <c r="F1610" s="26"/>
      <c r="G1610" s="26"/>
      <c r="H1610"/>
      <c r="I1610"/>
    </row>
    <row r="1611" spans="1:9" s="34" customFormat="1" x14ac:dyDescent="0.25">
      <c r="A1611" s="6" t="s">
        <v>37</v>
      </c>
      <c r="B1611" s="6" t="s">
        <v>5065</v>
      </c>
      <c r="C1611" s="33" t="s">
        <v>5064</v>
      </c>
      <c r="D1611" s="10" t="s">
        <v>1</v>
      </c>
      <c r="E1611" s="26"/>
      <c r="F1611" s="26"/>
      <c r="G1611" s="26"/>
      <c r="H1611"/>
      <c r="I1611"/>
    </row>
    <row r="1612" spans="1:9" s="34" customFormat="1" x14ac:dyDescent="0.25">
      <c r="A1612" s="6" t="s">
        <v>37</v>
      </c>
      <c r="B1612" s="6" t="s">
        <v>5063</v>
      </c>
      <c r="C1612" s="21" t="s">
        <v>5062</v>
      </c>
      <c r="D1612" s="10" t="s">
        <v>1</v>
      </c>
      <c r="E1612" s="26"/>
      <c r="F1612" s="26"/>
      <c r="G1612" s="26"/>
      <c r="H1612"/>
      <c r="I1612"/>
    </row>
    <row r="1613" spans="1:9" s="34" customFormat="1" x14ac:dyDescent="0.25">
      <c r="A1613" s="6" t="s">
        <v>37</v>
      </c>
      <c r="B1613" s="6" t="s">
        <v>5061</v>
      </c>
      <c r="C1613" s="21" t="s">
        <v>5060</v>
      </c>
      <c r="D1613" s="10" t="s">
        <v>1</v>
      </c>
      <c r="E1613" s="26"/>
      <c r="F1613" s="26"/>
      <c r="G1613" s="26"/>
      <c r="H1613"/>
      <c r="I1613"/>
    </row>
    <row r="1614" spans="1:9" s="34" customFormat="1" x14ac:dyDescent="0.25">
      <c r="A1614" s="6" t="s">
        <v>37</v>
      </c>
      <c r="B1614" s="6" t="s">
        <v>5059</v>
      </c>
      <c r="C1614" s="21" t="s">
        <v>5058</v>
      </c>
      <c r="D1614" s="10" t="s">
        <v>1</v>
      </c>
      <c r="E1614" s="26"/>
      <c r="F1614" s="26"/>
      <c r="G1614" s="26"/>
      <c r="H1614"/>
      <c r="I1614"/>
    </row>
    <row r="1615" spans="1:9" s="34" customFormat="1" x14ac:dyDescent="0.25">
      <c r="A1615" s="6" t="s">
        <v>37</v>
      </c>
      <c r="B1615" s="6" t="s">
        <v>5057</v>
      </c>
      <c r="C1615" s="21" t="s">
        <v>5056</v>
      </c>
      <c r="D1615" s="10" t="s">
        <v>1</v>
      </c>
      <c r="E1615" s="26"/>
      <c r="F1615" s="26"/>
      <c r="G1615" s="26"/>
      <c r="H1615"/>
      <c r="I1615"/>
    </row>
    <row r="1616" spans="1:9" s="34" customFormat="1" x14ac:dyDescent="0.25">
      <c r="A1616" s="6" t="s">
        <v>37</v>
      </c>
      <c r="B1616" s="6" t="s">
        <v>5055</v>
      </c>
      <c r="C1616" s="21" t="s">
        <v>5054</v>
      </c>
      <c r="D1616" s="10" t="s">
        <v>1</v>
      </c>
      <c r="E1616" s="26"/>
      <c r="F1616" s="26"/>
      <c r="G1616" s="26"/>
      <c r="H1616"/>
      <c r="I1616"/>
    </row>
    <row r="1617" spans="1:9" s="34" customFormat="1" x14ac:dyDescent="0.25">
      <c r="A1617" s="6" t="s">
        <v>37</v>
      </c>
      <c r="B1617" s="6" t="s">
        <v>572</v>
      </c>
      <c r="C1617" s="20" t="s">
        <v>5053</v>
      </c>
      <c r="D1617" s="10" t="s">
        <v>1</v>
      </c>
      <c r="E1617" s="26"/>
      <c r="F1617" s="26"/>
      <c r="G1617" s="26"/>
      <c r="H1617"/>
      <c r="I1617"/>
    </row>
    <row r="1618" spans="1:9" s="34" customFormat="1" x14ac:dyDescent="0.25">
      <c r="A1618" s="6" t="s">
        <v>37</v>
      </c>
      <c r="B1618" s="6" t="s">
        <v>5052</v>
      </c>
      <c r="C1618" s="11" t="s">
        <v>5051</v>
      </c>
      <c r="D1618" s="10" t="s">
        <v>1</v>
      </c>
      <c r="E1618" s="26"/>
      <c r="F1618" s="26"/>
      <c r="G1618" s="26"/>
      <c r="H1618"/>
      <c r="I1618"/>
    </row>
    <row r="1619" spans="1:9" s="34" customFormat="1" x14ac:dyDescent="0.25">
      <c r="A1619" s="6" t="s">
        <v>37</v>
      </c>
      <c r="B1619" s="6" t="s">
        <v>5050</v>
      </c>
      <c r="C1619" s="11" t="s">
        <v>5049</v>
      </c>
      <c r="D1619" s="10" t="s">
        <v>1</v>
      </c>
      <c r="E1619" s="26"/>
      <c r="F1619" s="26"/>
      <c r="G1619" s="26"/>
      <c r="H1619"/>
      <c r="I1619"/>
    </row>
    <row r="1620" spans="1:9" s="34" customFormat="1" x14ac:dyDescent="0.25">
      <c r="A1620" s="6" t="s">
        <v>37</v>
      </c>
      <c r="B1620" s="6" t="s">
        <v>5048</v>
      </c>
      <c r="C1620" s="11" t="s">
        <v>5047</v>
      </c>
      <c r="D1620" s="10" t="s">
        <v>1</v>
      </c>
      <c r="E1620" s="26"/>
      <c r="F1620" s="26"/>
      <c r="G1620" s="26"/>
      <c r="H1620"/>
      <c r="I1620"/>
    </row>
    <row r="1621" spans="1:9" s="34" customFormat="1" x14ac:dyDescent="0.25">
      <c r="A1621" s="6" t="s">
        <v>37</v>
      </c>
      <c r="B1621" s="6" t="s">
        <v>5046</v>
      </c>
      <c r="C1621" s="11" t="s">
        <v>5045</v>
      </c>
      <c r="D1621" s="10" t="s">
        <v>1</v>
      </c>
      <c r="E1621" s="26"/>
      <c r="F1621" s="26"/>
      <c r="G1621" s="26"/>
      <c r="H1621"/>
      <c r="I1621"/>
    </row>
    <row r="1622" spans="1:9" s="34" customFormat="1" x14ac:dyDescent="0.25">
      <c r="A1622" s="6" t="s">
        <v>37</v>
      </c>
      <c r="B1622" s="8" t="s">
        <v>7103</v>
      </c>
      <c r="C1622" s="13" t="s">
        <v>7855</v>
      </c>
      <c r="D1622" s="10" t="s">
        <v>1</v>
      </c>
      <c r="E1622" s="26"/>
      <c r="F1622" s="26"/>
      <c r="G1622" s="26"/>
      <c r="H1622"/>
      <c r="I1622"/>
    </row>
    <row r="1623" spans="1:9" s="34" customFormat="1" x14ac:dyDescent="0.25">
      <c r="A1623" s="6" t="s">
        <v>37</v>
      </c>
      <c r="B1623" s="8" t="s">
        <v>7104</v>
      </c>
      <c r="C1623" s="13" t="s">
        <v>7856</v>
      </c>
      <c r="D1623" s="10" t="s">
        <v>1</v>
      </c>
      <c r="E1623" s="26"/>
      <c r="F1623" s="26"/>
      <c r="G1623" s="26"/>
      <c r="H1623"/>
      <c r="I1623"/>
    </row>
    <row r="1624" spans="1:9" s="34" customFormat="1" x14ac:dyDescent="0.25">
      <c r="A1624" s="6" t="s">
        <v>37</v>
      </c>
      <c r="B1624" s="8" t="s">
        <v>7105</v>
      </c>
      <c r="C1624" s="13" t="s">
        <v>7857</v>
      </c>
      <c r="D1624" s="10" t="s">
        <v>1</v>
      </c>
      <c r="E1624" s="26"/>
      <c r="F1624" s="26"/>
      <c r="G1624" s="26"/>
      <c r="H1624"/>
      <c r="I1624"/>
    </row>
    <row r="1625" spans="1:9" s="34" customFormat="1" x14ac:dyDescent="0.25">
      <c r="A1625" s="6" t="s">
        <v>37</v>
      </c>
      <c r="B1625" s="8" t="s">
        <v>7106</v>
      </c>
      <c r="C1625" s="13" t="s">
        <v>7858</v>
      </c>
      <c r="D1625" s="10" t="s">
        <v>1</v>
      </c>
      <c r="E1625" s="26"/>
      <c r="F1625" s="26"/>
      <c r="G1625" s="26"/>
      <c r="H1625"/>
      <c r="I1625"/>
    </row>
    <row r="1626" spans="1:9" s="34" customFormat="1" x14ac:dyDescent="0.25">
      <c r="A1626" s="6" t="s">
        <v>37</v>
      </c>
      <c r="B1626" s="6" t="s">
        <v>5044</v>
      </c>
      <c r="C1626" s="11" t="s">
        <v>5043</v>
      </c>
      <c r="D1626" s="10" t="s">
        <v>1</v>
      </c>
      <c r="E1626" s="26"/>
      <c r="F1626" s="26"/>
      <c r="G1626" s="26"/>
      <c r="H1626"/>
      <c r="I1626"/>
    </row>
    <row r="1627" spans="1:9" s="34" customFormat="1" x14ac:dyDescent="0.25">
      <c r="A1627" s="6" t="s">
        <v>37</v>
      </c>
      <c r="B1627" s="6" t="s">
        <v>5042</v>
      </c>
      <c r="C1627" s="11" t="s">
        <v>5041</v>
      </c>
      <c r="D1627" s="10" t="s">
        <v>1</v>
      </c>
      <c r="E1627" s="26"/>
      <c r="F1627" s="26"/>
      <c r="G1627" s="26"/>
      <c r="H1627"/>
      <c r="I1627"/>
    </row>
    <row r="1628" spans="1:9" s="34" customFormat="1" x14ac:dyDescent="0.25">
      <c r="A1628" s="6" t="s">
        <v>37</v>
      </c>
      <c r="B1628" s="6" t="s">
        <v>5040</v>
      </c>
      <c r="C1628" s="11" t="s">
        <v>5039</v>
      </c>
      <c r="D1628" s="10" t="s">
        <v>1</v>
      </c>
      <c r="E1628" s="26"/>
      <c r="F1628" s="26"/>
      <c r="G1628" s="26"/>
      <c r="H1628"/>
      <c r="I1628"/>
    </row>
    <row r="1629" spans="1:9" s="34" customFormat="1" x14ac:dyDescent="0.25">
      <c r="A1629" s="6" t="s">
        <v>37</v>
      </c>
      <c r="B1629" s="6" t="s">
        <v>5038</v>
      </c>
      <c r="C1629" s="11" t="s">
        <v>5037</v>
      </c>
      <c r="D1629" s="10" t="s">
        <v>1</v>
      </c>
      <c r="E1629" s="26"/>
      <c r="F1629" s="26"/>
      <c r="G1629" s="26"/>
      <c r="H1629"/>
      <c r="I1629"/>
    </row>
    <row r="1630" spans="1:9" s="34" customFormat="1" x14ac:dyDescent="0.25">
      <c r="A1630" s="6" t="s">
        <v>37</v>
      </c>
      <c r="B1630" s="6" t="s">
        <v>5036</v>
      </c>
      <c r="C1630" s="11" t="s">
        <v>5035</v>
      </c>
      <c r="D1630" s="10" t="s">
        <v>1</v>
      </c>
      <c r="E1630" s="26"/>
      <c r="F1630" s="26"/>
      <c r="G1630" s="26"/>
      <c r="H1630"/>
      <c r="I1630"/>
    </row>
    <row r="1631" spans="1:9" s="34" customFormat="1" x14ac:dyDescent="0.25">
      <c r="A1631" s="6" t="s">
        <v>37</v>
      </c>
      <c r="B1631" s="6" t="s">
        <v>5034</v>
      </c>
      <c r="C1631" s="11" t="s">
        <v>5033</v>
      </c>
      <c r="D1631" s="10" t="s">
        <v>1</v>
      </c>
      <c r="E1631" s="26"/>
      <c r="F1631" s="26"/>
      <c r="G1631" s="26"/>
      <c r="H1631"/>
      <c r="I1631"/>
    </row>
    <row r="1632" spans="1:9" s="34" customFormat="1" x14ac:dyDescent="0.25">
      <c r="A1632" s="6" t="s">
        <v>37</v>
      </c>
      <c r="B1632" s="6" t="s">
        <v>5032</v>
      </c>
      <c r="C1632" s="11" t="s">
        <v>5031</v>
      </c>
      <c r="D1632" s="10" t="s">
        <v>1</v>
      </c>
      <c r="E1632" s="26"/>
      <c r="F1632" s="26"/>
      <c r="G1632" s="26"/>
      <c r="H1632"/>
      <c r="I1632"/>
    </row>
    <row r="1633" spans="1:9" s="34" customFormat="1" x14ac:dyDescent="0.25">
      <c r="A1633" s="7"/>
      <c r="B1633" s="7"/>
      <c r="C1633" s="26"/>
      <c r="D1633" s="35"/>
      <c r="E1633" s="26"/>
      <c r="F1633" s="26"/>
      <c r="G1633" s="26"/>
      <c r="H1633"/>
      <c r="I1633"/>
    </row>
    <row r="1634" spans="1:9" s="34" customFormat="1" x14ac:dyDescent="0.25">
      <c r="A1634" s="28" t="s">
        <v>0</v>
      </c>
      <c r="B1634" s="2" t="s">
        <v>6987</v>
      </c>
      <c r="C1634" s="26"/>
      <c r="D1634" s="26"/>
      <c r="E1634" s="26"/>
      <c r="F1634" s="26"/>
      <c r="G1634" s="26"/>
      <c r="H1634"/>
      <c r="I1634"/>
    </row>
    <row r="1635" spans="1:9" s="34" customFormat="1" x14ac:dyDescent="0.25">
      <c r="A1635" s="28" t="s">
        <v>6960</v>
      </c>
      <c r="B1635" s="2" t="str">
        <f>CONCATENATE("https://xbrl.cipc.co.za/taxonomy/role/",MID(B1636,2,7),"/",B1634)</f>
        <v>https://xbrl.cipc.co.za/taxonomy/role/802.100/NotesRegulatoryDeferralAccounts</v>
      </c>
      <c r="C1635" s="26"/>
      <c r="D1635" s="26"/>
      <c r="E1635" s="26"/>
      <c r="F1635" s="26"/>
      <c r="G1635" s="26"/>
      <c r="H1635"/>
      <c r="I1635"/>
    </row>
    <row r="1636" spans="1:9" s="34" customFormat="1" x14ac:dyDescent="0.25">
      <c r="A1636" s="28" t="s">
        <v>6961</v>
      </c>
      <c r="B1636" s="2" t="s">
        <v>6974</v>
      </c>
      <c r="C1636" s="26"/>
      <c r="D1636" s="26"/>
      <c r="E1636" s="36"/>
      <c r="F1636" s="36"/>
      <c r="G1636" s="26"/>
      <c r="H1636"/>
      <c r="I1636"/>
    </row>
    <row r="1637" spans="1:9" s="34" customFormat="1" x14ac:dyDescent="0.25">
      <c r="A1637" s="29" t="s">
        <v>4</v>
      </c>
      <c r="B1637" s="29" t="s">
        <v>5</v>
      </c>
      <c r="C1637" s="29" t="str">
        <f>VLOOKUP(B1637,Concepts!$C:$S,13,FALSE)</f>
        <v>label (en)</v>
      </c>
      <c r="D1637" s="29" t="s">
        <v>2630</v>
      </c>
      <c r="E1637" s="36"/>
      <c r="F1637" s="36"/>
      <c r="G1637"/>
      <c r="H1637"/>
      <c r="I1637"/>
    </row>
    <row r="1638" spans="1:9" s="34" customFormat="1" x14ac:dyDescent="0.25">
      <c r="A1638" s="6" t="s">
        <v>37</v>
      </c>
      <c r="B1638" s="6" t="s">
        <v>2945</v>
      </c>
      <c r="C1638" s="10" t="s">
        <v>2946</v>
      </c>
      <c r="D1638" s="10" t="s">
        <v>1</v>
      </c>
      <c r="E1638" s="36"/>
      <c r="F1638" s="36"/>
      <c r="G1638"/>
      <c r="H1638"/>
      <c r="I1638"/>
    </row>
    <row r="1639" spans="1:9" s="34" customFormat="1" x14ac:dyDescent="0.25">
      <c r="A1639" s="6" t="s">
        <v>37</v>
      </c>
      <c r="B1639" s="6" t="s">
        <v>5350</v>
      </c>
      <c r="C1639" s="11" t="s">
        <v>5349</v>
      </c>
      <c r="D1639" s="10" t="s">
        <v>1</v>
      </c>
      <c r="E1639" s="36"/>
      <c r="F1639" s="36"/>
      <c r="G1639"/>
      <c r="H1639"/>
      <c r="I1639"/>
    </row>
    <row r="1640" spans="1:9" s="34" customFormat="1" x14ac:dyDescent="0.25">
      <c r="A1640" s="6" t="s">
        <v>37</v>
      </c>
      <c r="B1640" s="6" t="s">
        <v>445</v>
      </c>
      <c r="C1640" s="17" t="s">
        <v>446</v>
      </c>
      <c r="D1640" s="10" t="s">
        <v>1</v>
      </c>
      <c r="E1640" s="36"/>
      <c r="F1640" s="36"/>
      <c r="G1640"/>
      <c r="H1640"/>
      <c r="I1640"/>
    </row>
    <row r="1641" spans="1:9" s="34" customFormat="1" x14ac:dyDescent="0.25">
      <c r="A1641" s="6" t="s">
        <v>37</v>
      </c>
      <c r="B1641" s="6" t="s">
        <v>5348</v>
      </c>
      <c r="C1641" s="18" t="s">
        <v>5347</v>
      </c>
      <c r="D1641" s="10" t="s">
        <v>1</v>
      </c>
      <c r="E1641" s="36"/>
      <c r="F1641" s="36"/>
      <c r="G1641"/>
      <c r="H1641"/>
      <c r="I1641"/>
    </row>
    <row r="1642" spans="1:9" s="34" customFormat="1" x14ac:dyDescent="0.25">
      <c r="A1642" s="6" t="s">
        <v>37</v>
      </c>
      <c r="B1642" s="6" t="s">
        <v>5346</v>
      </c>
      <c r="C1642" s="19" t="s">
        <v>5345</v>
      </c>
      <c r="D1642" s="10" t="s">
        <v>1</v>
      </c>
      <c r="E1642" s="36"/>
      <c r="F1642" s="36"/>
      <c r="G1642"/>
      <c r="H1642"/>
      <c r="I1642"/>
    </row>
    <row r="1643" spans="1:9" s="34" customFormat="1" x14ac:dyDescent="0.25">
      <c r="A1643" s="6" t="s">
        <v>37</v>
      </c>
      <c r="B1643" s="6" t="s">
        <v>5344</v>
      </c>
      <c r="C1643" s="20" t="s">
        <v>5343</v>
      </c>
      <c r="D1643" s="10" t="s">
        <v>1</v>
      </c>
      <c r="E1643" s="36"/>
      <c r="F1643" s="36"/>
      <c r="G1643"/>
      <c r="H1643"/>
      <c r="I1643"/>
    </row>
    <row r="1644" spans="1:9" s="34" customFormat="1" x14ac:dyDescent="0.25">
      <c r="A1644" s="6" t="s">
        <v>37</v>
      </c>
      <c r="B1644" s="6" t="s">
        <v>5342</v>
      </c>
      <c r="C1644" s="20" t="s">
        <v>5341</v>
      </c>
      <c r="D1644" s="10" t="s">
        <v>1</v>
      </c>
      <c r="E1644" s="36"/>
      <c r="F1644" s="36"/>
      <c r="G1644"/>
      <c r="H1644"/>
      <c r="I1644"/>
    </row>
    <row r="1645" spans="1:9" s="34" customFormat="1" x14ac:dyDescent="0.25">
      <c r="A1645" s="6" t="s">
        <v>37</v>
      </c>
      <c r="B1645" s="6" t="s">
        <v>5237</v>
      </c>
      <c r="C1645" s="20" t="s">
        <v>5340</v>
      </c>
      <c r="D1645" s="10" t="s">
        <v>1</v>
      </c>
      <c r="E1645" s="36"/>
      <c r="F1645" s="36"/>
      <c r="G1645"/>
      <c r="H1645"/>
      <c r="I1645"/>
    </row>
    <row r="1646" spans="1:9" s="34" customFormat="1" x14ac:dyDescent="0.25">
      <c r="A1646" s="6" t="s">
        <v>37</v>
      </c>
      <c r="B1646" s="6" t="s">
        <v>5339</v>
      </c>
      <c r="C1646" s="19" t="s">
        <v>5338</v>
      </c>
      <c r="D1646" s="10" t="s">
        <v>1</v>
      </c>
      <c r="E1646" s="36"/>
      <c r="F1646" s="36"/>
      <c r="G1646"/>
      <c r="H1646"/>
      <c r="I1646"/>
    </row>
    <row r="1647" spans="1:9" s="34" customFormat="1" x14ac:dyDescent="0.25">
      <c r="A1647" s="6" t="s">
        <v>37</v>
      </c>
      <c r="B1647" s="6" t="s">
        <v>5337</v>
      </c>
      <c r="C1647" s="19" t="s">
        <v>5336</v>
      </c>
      <c r="D1647" s="10" t="s">
        <v>1</v>
      </c>
      <c r="E1647" s="36"/>
      <c r="F1647" s="36"/>
      <c r="G1647"/>
      <c r="H1647"/>
      <c r="I1647"/>
    </row>
    <row r="1648" spans="1:9" s="34" customFormat="1" x14ac:dyDescent="0.25">
      <c r="A1648" s="6" t="s">
        <v>37</v>
      </c>
      <c r="B1648" s="6" t="s">
        <v>5335</v>
      </c>
      <c r="C1648" s="18" t="s">
        <v>5334</v>
      </c>
      <c r="D1648" s="10" t="s">
        <v>1</v>
      </c>
      <c r="E1648" s="36"/>
      <c r="F1648" s="36"/>
      <c r="G1648"/>
      <c r="H1648"/>
      <c r="I1648"/>
    </row>
    <row r="1649" spans="1:9" s="34" customFormat="1" x14ac:dyDescent="0.25">
      <c r="A1649" s="6" t="s">
        <v>37</v>
      </c>
      <c r="B1649" s="6" t="s">
        <v>5333</v>
      </c>
      <c r="C1649" s="18" t="s">
        <v>5332</v>
      </c>
      <c r="D1649" s="10" t="s">
        <v>1</v>
      </c>
      <c r="E1649" s="36"/>
      <c r="F1649" s="36"/>
      <c r="G1649"/>
      <c r="H1649"/>
      <c r="I1649"/>
    </row>
    <row r="1650" spans="1:9" s="34" customFormat="1" x14ac:dyDescent="0.25">
      <c r="A1650" s="6" t="s">
        <v>37</v>
      </c>
      <c r="B1650" s="6" t="s">
        <v>5331</v>
      </c>
      <c r="C1650" s="19" t="s">
        <v>5330</v>
      </c>
      <c r="D1650" s="10" t="s">
        <v>1</v>
      </c>
      <c r="E1650" s="36"/>
      <c r="F1650" s="36"/>
      <c r="G1650"/>
      <c r="H1650"/>
      <c r="I1650"/>
    </row>
    <row r="1651" spans="1:9" s="34" customFormat="1" x14ac:dyDescent="0.25">
      <c r="A1651" s="6" t="s">
        <v>37</v>
      </c>
      <c r="B1651" s="6" t="s">
        <v>5329</v>
      </c>
      <c r="C1651" s="20" t="s">
        <v>5328</v>
      </c>
      <c r="D1651" s="10" t="s">
        <v>1</v>
      </c>
      <c r="E1651" s="36"/>
      <c r="F1651" s="36"/>
      <c r="G1651"/>
      <c r="H1651"/>
      <c r="I1651"/>
    </row>
    <row r="1652" spans="1:9" s="34" customFormat="1" x14ac:dyDescent="0.25">
      <c r="A1652" s="6" t="s">
        <v>37</v>
      </c>
      <c r="B1652" s="6" t="s">
        <v>5327</v>
      </c>
      <c r="C1652" s="20" t="s">
        <v>5326</v>
      </c>
      <c r="D1652" s="10" t="s">
        <v>1</v>
      </c>
      <c r="E1652" s="36"/>
      <c r="F1652" s="36"/>
      <c r="G1652"/>
      <c r="H1652"/>
      <c r="I1652"/>
    </row>
    <row r="1653" spans="1:9" s="34" customFormat="1" x14ac:dyDescent="0.25">
      <c r="A1653" s="6" t="s">
        <v>37</v>
      </c>
      <c r="B1653" s="6" t="s">
        <v>5210</v>
      </c>
      <c r="C1653" s="20" t="s">
        <v>5325</v>
      </c>
      <c r="D1653" s="10" t="s">
        <v>1</v>
      </c>
      <c r="E1653" s="36"/>
      <c r="F1653" s="36"/>
      <c r="G1653"/>
      <c r="H1653"/>
      <c r="I1653"/>
    </row>
    <row r="1654" spans="1:9" s="34" customFormat="1" x14ac:dyDescent="0.25">
      <c r="A1654" s="6" t="s">
        <v>37</v>
      </c>
      <c r="B1654" s="6" t="s">
        <v>5324</v>
      </c>
      <c r="C1654" s="19" t="s">
        <v>5323</v>
      </c>
      <c r="D1654" s="10" t="s">
        <v>1</v>
      </c>
      <c r="E1654" s="36"/>
      <c r="F1654" s="36"/>
      <c r="G1654"/>
      <c r="H1654"/>
      <c r="I1654"/>
    </row>
    <row r="1655" spans="1:9" s="34" customFormat="1" x14ac:dyDescent="0.25">
      <c r="A1655" s="6" t="s">
        <v>37</v>
      </c>
      <c r="B1655" s="6" t="s">
        <v>5322</v>
      </c>
      <c r="C1655" s="19" t="s">
        <v>5321</v>
      </c>
      <c r="D1655" s="10" t="s">
        <v>1</v>
      </c>
      <c r="E1655" s="36"/>
      <c r="F1655" s="36"/>
      <c r="G1655"/>
      <c r="H1655"/>
      <c r="I1655"/>
    </row>
    <row r="1656" spans="1:9" s="34" customFormat="1" x14ac:dyDescent="0.25">
      <c r="A1656" s="6" t="s">
        <v>37</v>
      </c>
      <c r="B1656" s="6" t="s">
        <v>5320</v>
      </c>
      <c r="C1656" s="18" t="s">
        <v>5319</v>
      </c>
      <c r="D1656" s="10" t="s">
        <v>1</v>
      </c>
      <c r="E1656" s="36"/>
      <c r="F1656" s="36"/>
      <c r="G1656"/>
      <c r="H1656"/>
      <c r="I1656"/>
    </row>
    <row r="1657" spans="1:9" s="34" customFormat="1" x14ac:dyDescent="0.25">
      <c r="A1657" s="6" t="s">
        <v>37</v>
      </c>
      <c r="B1657" s="6" t="s">
        <v>8118</v>
      </c>
      <c r="C1657" s="17" t="s">
        <v>8119</v>
      </c>
      <c r="D1657" s="10" t="s">
        <v>1</v>
      </c>
      <c r="E1657" s="36"/>
      <c r="F1657" s="36"/>
      <c r="G1657"/>
      <c r="H1657"/>
      <c r="I1657"/>
    </row>
    <row r="1658" spans="1:9" s="34" customFormat="1" x14ac:dyDescent="0.25">
      <c r="A1658" s="6" t="s">
        <v>37</v>
      </c>
      <c r="B1658" s="6" t="s">
        <v>8120</v>
      </c>
      <c r="C1658" s="17" t="s">
        <v>8121</v>
      </c>
      <c r="D1658" s="10" t="s">
        <v>1</v>
      </c>
      <c r="E1658" s="36"/>
      <c r="F1658" s="36"/>
      <c r="G1658"/>
      <c r="H1658"/>
      <c r="I1658"/>
    </row>
    <row r="1659" spans="1:9" s="34" customFormat="1" x14ac:dyDescent="0.25">
      <c r="A1659" s="6" t="s">
        <v>37</v>
      </c>
      <c r="B1659" s="6" t="s">
        <v>8122</v>
      </c>
      <c r="C1659" s="17" t="s">
        <v>8123</v>
      </c>
      <c r="D1659" s="10" t="s">
        <v>1</v>
      </c>
      <c r="E1659" s="36"/>
      <c r="F1659" s="36"/>
      <c r="G1659"/>
      <c r="H1659"/>
      <c r="I1659"/>
    </row>
    <row r="1660" spans="1:9" s="34" customFormat="1" x14ac:dyDescent="0.25">
      <c r="A1660" s="6" t="s">
        <v>37</v>
      </c>
      <c r="B1660" s="6" t="s">
        <v>8124</v>
      </c>
      <c r="C1660" s="17" t="s">
        <v>8125</v>
      </c>
      <c r="D1660" s="10" t="s">
        <v>1</v>
      </c>
      <c r="E1660" s="36"/>
      <c r="F1660" s="36"/>
      <c r="G1660"/>
      <c r="H1660"/>
      <c r="I1660"/>
    </row>
    <row r="1661" spans="1:9" s="34" customFormat="1" x14ac:dyDescent="0.25">
      <c r="A1661" s="6" t="s">
        <v>37</v>
      </c>
      <c r="B1661" s="6" t="s">
        <v>8126</v>
      </c>
      <c r="C1661" s="18" t="s">
        <v>8127</v>
      </c>
      <c r="D1661" s="10" t="s">
        <v>1</v>
      </c>
      <c r="E1661" s="36"/>
      <c r="F1661" s="36"/>
      <c r="G1661"/>
      <c r="H1661"/>
      <c r="I1661"/>
    </row>
    <row r="1662" spans="1:9" s="34" customFormat="1" x14ac:dyDescent="0.25">
      <c r="A1662" s="6" t="s">
        <v>37</v>
      </c>
      <c r="B1662" s="6" t="s">
        <v>8128</v>
      </c>
      <c r="C1662" s="19" t="s">
        <v>8129</v>
      </c>
      <c r="D1662" s="10" t="s">
        <v>1</v>
      </c>
      <c r="E1662" s="36"/>
      <c r="F1662" s="36"/>
      <c r="G1662"/>
      <c r="H1662"/>
      <c r="I1662"/>
    </row>
    <row r="1663" spans="1:9" s="34" customFormat="1" x14ac:dyDescent="0.25">
      <c r="A1663" s="6" t="s">
        <v>37</v>
      </c>
      <c r="B1663" s="6" t="s">
        <v>8130</v>
      </c>
      <c r="C1663" s="19" t="s">
        <v>8131</v>
      </c>
      <c r="D1663" s="10" t="s">
        <v>1</v>
      </c>
      <c r="E1663" s="36"/>
      <c r="F1663" s="36"/>
      <c r="G1663"/>
      <c r="H1663"/>
      <c r="I1663"/>
    </row>
    <row r="1664" spans="1:9" s="34" customFormat="1" x14ac:dyDescent="0.25">
      <c r="A1664" s="6" t="s">
        <v>37</v>
      </c>
      <c r="B1664" s="6" t="s">
        <v>8132</v>
      </c>
      <c r="C1664" s="19" t="s">
        <v>8133</v>
      </c>
      <c r="D1664" s="10" t="s">
        <v>1</v>
      </c>
      <c r="E1664" s="36"/>
      <c r="F1664" s="36"/>
      <c r="G1664"/>
      <c r="H1664"/>
      <c r="I1664"/>
    </row>
    <row r="1665" spans="1:9" s="34" customFormat="1" x14ac:dyDescent="0.25">
      <c r="A1665" s="6" t="s">
        <v>37</v>
      </c>
      <c r="B1665" s="6" t="s">
        <v>8134</v>
      </c>
      <c r="C1665" s="18" t="s">
        <v>8135</v>
      </c>
      <c r="D1665" s="10" t="s">
        <v>1</v>
      </c>
      <c r="E1665" s="36"/>
      <c r="F1665" s="36"/>
      <c r="G1665"/>
      <c r="H1665"/>
      <c r="I1665"/>
    </row>
    <row r="1666" spans="1:9" s="34" customFormat="1" x14ac:dyDescent="0.25">
      <c r="A1666" s="6" t="s">
        <v>37</v>
      </c>
      <c r="B1666" s="6" t="s">
        <v>8136</v>
      </c>
      <c r="C1666" s="18" t="s">
        <v>8137</v>
      </c>
      <c r="D1666" s="10" t="s">
        <v>1</v>
      </c>
      <c r="E1666" s="36"/>
      <c r="F1666" s="36"/>
      <c r="G1666"/>
      <c r="H1666"/>
      <c r="I1666"/>
    </row>
    <row r="1667" spans="1:9" s="34" customFormat="1" x14ac:dyDescent="0.25">
      <c r="A1667" s="6" t="s">
        <v>37</v>
      </c>
      <c r="B1667" s="6" t="s">
        <v>5318</v>
      </c>
      <c r="C1667" s="11" t="s">
        <v>5317</v>
      </c>
      <c r="D1667" s="10" t="s">
        <v>1</v>
      </c>
      <c r="E1667" s="36"/>
      <c r="F1667" s="36"/>
      <c r="G1667"/>
      <c r="H1667"/>
      <c r="I1667"/>
    </row>
    <row r="1668" spans="1:9" s="34" customFormat="1" x14ac:dyDescent="0.25">
      <c r="A1668" s="6" t="s">
        <v>37</v>
      </c>
      <c r="B1668" s="6" t="s">
        <v>5316</v>
      </c>
      <c r="C1668" s="11" t="s">
        <v>5315</v>
      </c>
      <c r="D1668" s="10" t="s">
        <v>1</v>
      </c>
      <c r="E1668" s="36"/>
      <c r="F1668" s="36"/>
      <c r="G1668"/>
      <c r="H1668"/>
      <c r="I1668"/>
    </row>
    <row r="1669" spans="1:9" s="34" customFormat="1" x14ac:dyDescent="0.25">
      <c r="A1669" s="6" t="s">
        <v>37</v>
      </c>
      <c r="B1669" s="6" t="s">
        <v>5314</v>
      </c>
      <c r="C1669" s="17" t="s">
        <v>5313</v>
      </c>
      <c r="D1669" s="10" t="s">
        <v>1</v>
      </c>
      <c r="E1669" s="36"/>
      <c r="F1669" s="36"/>
      <c r="G1669"/>
      <c r="H1669"/>
      <c r="I1669"/>
    </row>
    <row r="1670" spans="1:9" s="34" customFormat="1" x14ac:dyDescent="0.25">
      <c r="A1670" s="6" t="s">
        <v>37</v>
      </c>
      <c r="B1670" s="6" t="s">
        <v>5312</v>
      </c>
      <c r="C1670" s="18" t="s">
        <v>5311</v>
      </c>
      <c r="D1670" s="10" t="s">
        <v>1</v>
      </c>
      <c r="E1670" s="36"/>
      <c r="F1670" s="36"/>
      <c r="G1670"/>
      <c r="H1670"/>
      <c r="I1670"/>
    </row>
    <row r="1671" spans="1:9" s="34" customFormat="1" x14ac:dyDescent="0.25">
      <c r="A1671" s="6" t="s">
        <v>37</v>
      </c>
      <c r="B1671" s="6" t="s">
        <v>5288</v>
      </c>
      <c r="C1671" s="19" t="s">
        <v>5287</v>
      </c>
      <c r="D1671" s="10" t="s">
        <v>1</v>
      </c>
      <c r="E1671" s="36"/>
      <c r="F1671" s="36"/>
      <c r="G1671"/>
      <c r="H1671"/>
      <c r="I1671"/>
    </row>
    <row r="1672" spans="1:9" s="34" customFormat="1" x14ac:dyDescent="0.25">
      <c r="A1672" s="6" t="s">
        <v>37</v>
      </c>
      <c r="B1672" s="6" t="s">
        <v>5286</v>
      </c>
      <c r="C1672" s="20" t="s">
        <v>5285</v>
      </c>
      <c r="D1672" s="10" t="s">
        <v>1</v>
      </c>
      <c r="E1672" s="36"/>
      <c r="F1672" s="36"/>
      <c r="G1672"/>
      <c r="H1672"/>
      <c r="I1672"/>
    </row>
    <row r="1673" spans="1:9" s="34" customFormat="1" x14ac:dyDescent="0.25">
      <c r="A1673" s="6" t="s">
        <v>37</v>
      </c>
      <c r="B1673" s="6" t="s">
        <v>5284</v>
      </c>
      <c r="C1673" s="21" t="s">
        <v>5283</v>
      </c>
      <c r="D1673" s="10" t="s">
        <v>1</v>
      </c>
      <c r="E1673" s="36"/>
      <c r="F1673" s="36"/>
      <c r="G1673"/>
      <c r="H1673"/>
      <c r="I1673"/>
    </row>
    <row r="1674" spans="1:9" s="34" customFormat="1" x14ac:dyDescent="0.25">
      <c r="A1674" s="6" t="s">
        <v>37</v>
      </c>
      <c r="B1674" s="6" t="s">
        <v>5282</v>
      </c>
      <c r="C1674" s="21" t="s">
        <v>5281</v>
      </c>
      <c r="D1674" s="10" t="s">
        <v>1</v>
      </c>
      <c r="E1674" s="36"/>
      <c r="F1674" s="36"/>
      <c r="G1674"/>
      <c r="H1674"/>
      <c r="I1674"/>
    </row>
    <row r="1675" spans="1:9" s="34" customFormat="1" x14ac:dyDescent="0.25">
      <c r="A1675" s="6" t="s">
        <v>37</v>
      </c>
      <c r="B1675" s="6" t="s">
        <v>5272</v>
      </c>
      <c r="C1675" s="19" t="s">
        <v>5271</v>
      </c>
      <c r="D1675" s="10" t="s">
        <v>1</v>
      </c>
      <c r="E1675" s="36"/>
      <c r="F1675" s="36"/>
      <c r="G1675"/>
      <c r="H1675"/>
      <c r="I1675"/>
    </row>
    <row r="1676" spans="1:9" x14ac:dyDescent="0.25">
      <c r="A1676" s="6" t="s">
        <v>37</v>
      </c>
      <c r="B1676" s="6" t="s">
        <v>5270</v>
      </c>
      <c r="C1676" s="20" t="s">
        <v>5269</v>
      </c>
      <c r="D1676" s="10" t="s">
        <v>1</v>
      </c>
      <c r="E1676" s="36"/>
      <c r="F1676" s="36"/>
      <c r="H1676" s="26"/>
      <c r="I1676" s="26"/>
    </row>
    <row r="1677" spans="1:9" x14ac:dyDescent="0.25">
      <c r="A1677" s="6" t="s">
        <v>37</v>
      </c>
      <c r="B1677" s="6" t="s">
        <v>5268</v>
      </c>
      <c r="C1677" s="21" t="s">
        <v>5267</v>
      </c>
      <c r="D1677" s="10" t="s">
        <v>1</v>
      </c>
      <c r="E1677" s="36"/>
      <c r="F1677" s="36"/>
      <c r="G1677" s="26"/>
      <c r="H1677" s="26"/>
      <c r="I1677" s="26"/>
    </row>
    <row r="1678" spans="1:9" x14ac:dyDescent="0.25">
      <c r="A1678" s="6" t="s">
        <v>37</v>
      </c>
      <c r="B1678" s="6" t="s">
        <v>5310</v>
      </c>
      <c r="C1678" s="18" t="s">
        <v>5309</v>
      </c>
      <c r="D1678" s="10" t="s">
        <v>1</v>
      </c>
      <c r="E1678" s="36"/>
      <c r="F1678" s="36"/>
      <c r="G1678" s="26"/>
      <c r="H1678" s="26"/>
      <c r="I1678" s="26"/>
    </row>
    <row r="1679" spans="1:9" x14ac:dyDescent="0.25">
      <c r="A1679" s="6" t="s">
        <v>37</v>
      </c>
      <c r="B1679" s="6" t="s">
        <v>5308</v>
      </c>
      <c r="C1679" s="19" t="s">
        <v>5307</v>
      </c>
      <c r="D1679" s="10" t="s">
        <v>1</v>
      </c>
      <c r="E1679" s="36"/>
      <c r="F1679" s="36"/>
      <c r="G1679" s="26"/>
      <c r="H1679" s="26"/>
      <c r="I1679" s="26"/>
    </row>
    <row r="1680" spans="1:9" s="34" customFormat="1" x14ac:dyDescent="0.25">
      <c r="A1680" s="6" t="s">
        <v>37</v>
      </c>
      <c r="B1680" s="6" t="s">
        <v>5306</v>
      </c>
      <c r="C1680" s="19" t="s">
        <v>5305</v>
      </c>
      <c r="D1680" s="10" t="s">
        <v>1</v>
      </c>
      <c r="E1680" s="36"/>
      <c r="F1680" s="36"/>
      <c r="G1680" s="26"/>
      <c r="H1680"/>
      <c r="I1680"/>
    </row>
    <row r="1681" spans="1:9" s="34" customFormat="1" x14ac:dyDescent="0.25">
      <c r="A1681" s="6" t="s">
        <v>37</v>
      </c>
      <c r="B1681" s="6" t="s">
        <v>5304</v>
      </c>
      <c r="C1681" s="19" t="s">
        <v>5303</v>
      </c>
      <c r="D1681" s="10" t="s">
        <v>1</v>
      </c>
      <c r="E1681" s="36"/>
      <c r="F1681" s="36"/>
      <c r="G1681"/>
      <c r="H1681"/>
      <c r="I1681"/>
    </row>
    <row r="1682" spans="1:9" s="34" customFormat="1" x14ac:dyDescent="0.25">
      <c r="A1682" s="6" t="s">
        <v>37</v>
      </c>
      <c r="B1682" s="6" t="s">
        <v>5302</v>
      </c>
      <c r="C1682" s="19" t="s">
        <v>5301</v>
      </c>
      <c r="D1682" s="10" t="s">
        <v>1</v>
      </c>
      <c r="E1682" s="36"/>
      <c r="F1682" s="36"/>
      <c r="G1682"/>
      <c r="H1682"/>
      <c r="I1682"/>
    </row>
    <row r="1683" spans="1:9" s="34" customFormat="1" x14ac:dyDescent="0.25">
      <c r="A1683" s="6" t="s">
        <v>37</v>
      </c>
      <c r="B1683" s="6" t="s">
        <v>5300</v>
      </c>
      <c r="C1683" s="19" t="s">
        <v>5299</v>
      </c>
      <c r="D1683" s="10" t="s">
        <v>1</v>
      </c>
      <c r="E1683" s="36"/>
      <c r="F1683" s="36"/>
      <c r="G1683"/>
      <c r="H1683"/>
      <c r="I1683"/>
    </row>
    <row r="1684" spans="1:9" s="34" customFormat="1" x14ac:dyDescent="0.25">
      <c r="A1684" s="6" t="s">
        <v>37</v>
      </c>
      <c r="B1684" s="6" t="s">
        <v>5298</v>
      </c>
      <c r="C1684" s="19" t="s">
        <v>5297</v>
      </c>
      <c r="D1684" s="10" t="s">
        <v>1</v>
      </c>
      <c r="E1684" s="36"/>
      <c r="F1684" s="36"/>
      <c r="G1684"/>
      <c r="H1684"/>
      <c r="I1684"/>
    </row>
    <row r="1685" spans="1:9" s="34" customFormat="1" x14ac:dyDescent="0.25">
      <c r="A1685" s="6" t="s">
        <v>37</v>
      </c>
      <c r="B1685" s="6" t="s">
        <v>5296</v>
      </c>
      <c r="C1685" s="19" t="s">
        <v>5295</v>
      </c>
      <c r="D1685" s="10" t="s">
        <v>1</v>
      </c>
      <c r="E1685" s="36"/>
      <c r="F1685" s="36"/>
      <c r="G1685"/>
      <c r="H1685"/>
      <c r="I1685"/>
    </row>
    <row r="1686" spans="1:9" s="34" customFormat="1" x14ac:dyDescent="0.25">
      <c r="A1686" s="6" t="s">
        <v>37</v>
      </c>
      <c r="B1686" s="6" t="s">
        <v>5294</v>
      </c>
      <c r="C1686" s="11" t="s">
        <v>5293</v>
      </c>
      <c r="D1686" s="10" t="s">
        <v>1</v>
      </c>
      <c r="E1686" s="36"/>
      <c r="F1686" s="36"/>
      <c r="G1686"/>
      <c r="H1686"/>
      <c r="I1686"/>
    </row>
    <row r="1687" spans="1:9" s="34" customFormat="1" x14ac:dyDescent="0.25">
      <c r="A1687" s="6" t="s">
        <v>37</v>
      </c>
      <c r="B1687" s="6" t="s">
        <v>5292</v>
      </c>
      <c r="C1687" s="17" t="s">
        <v>5291</v>
      </c>
      <c r="D1687" s="10" t="s">
        <v>1</v>
      </c>
      <c r="E1687" s="36"/>
      <c r="F1687" s="36"/>
      <c r="G1687"/>
      <c r="H1687"/>
      <c r="I1687"/>
    </row>
    <row r="1688" spans="1:9" s="34" customFormat="1" x14ac:dyDescent="0.25">
      <c r="A1688" s="6" t="s">
        <v>37</v>
      </c>
      <c r="B1688" s="6" t="s">
        <v>5290</v>
      </c>
      <c r="C1688" s="18" t="s">
        <v>5289</v>
      </c>
      <c r="D1688" s="10" t="s">
        <v>1</v>
      </c>
      <c r="E1688" s="36"/>
      <c r="F1688" s="36"/>
      <c r="G1688"/>
      <c r="H1688"/>
      <c r="I1688"/>
    </row>
    <row r="1689" spans="1:9" s="34" customFormat="1" x14ac:dyDescent="0.25">
      <c r="A1689" s="6" t="s">
        <v>37</v>
      </c>
      <c r="B1689" s="6" t="s">
        <v>5288</v>
      </c>
      <c r="C1689" s="19" t="s">
        <v>5287</v>
      </c>
      <c r="D1689" s="10" t="s">
        <v>1</v>
      </c>
      <c r="E1689" s="36"/>
      <c r="F1689" s="36"/>
      <c r="G1689"/>
      <c r="H1689"/>
      <c r="I1689"/>
    </row>
    <row r="1690" spans="1:9" s="34" customFormat="1" x14ac:dyDescent="0.25">
      <c r="A1690" s="6" t="s">
        <v>37</v>
      </c>
      <c r="B1690" s="6" t="s">
        <v>5286</v>
      </c>
      <c r="C1690" s="20" t="s">
        <v>5285</v>
      </c>
      <c r="D1690" s="10" t="s">
        <v>1</v>
      </c>
      <c r="E1690" s="36"/>
      <c r="F1690" s="36"/>
      <c r="G1690"/>
      <c r="H1690"/>
      <c r="I1690"/>
    </row>
    <row r="1691" spans="1:9" s="34" customFormat="1" x14ac:dyDescent="0.25">
      <c r="A1691" s="6" t="s">
        <v>37</v>
      </c>
      <c r="B1691" s="6" t="s">
        <v>5284</v>
      </c>
      <c r="C1691" s="21" t="s">
        <v>5283</v>
      </c>
      <c r="D1691" s="10" t="s">
        <v>1</v>
      </c>
      <c r="E1691" s="36"/>
      <c r="F1691" s="36"/>
      <c r="G1691"/>
      <c r="H1691"/>
      <c r="I1691"/>
    </row>
    <row r="1692" spans="1:9" s="34" customFormat="1" x14ac:dyDescent="0.25">
      <c r="A1692" s="6" t="s">
        <v>37</v>
      </c>
      <c r="B1692" s="6" t="s">
        <v>5282</v>
      </c>
      <c r="C1692" s="21" t="s">
        <v>5281</v>
      </c>
      <c r="D1692" s="10" t="s">
        <v>1</v>
      </c>
      <c r="E1692" s="36"/>
      <c r="F1692" s="36"/>
      <c r="G1692"/>
      <c r="H1692"/>
      <c r="I1692"/>
    </row>
    <row r="1693" spans="1:9" s="34" customFormat="1" x14ac:dyDescent="0.25">
      <c r="A1693" s="6" t="s">
        <v>37</v>
      </c>
      <c r="B1693" s="6" t="s">
        <v>5280</v>
      </c>
      <c r="C1693" s="19" t="s">
        <v>5279</v>
      </c>
      <c r="D1693" s="10" t="s">
        <v>1</v>
      </c>
      <c r="E1693" s="36"/>
      <c r="F1693" s="36"/>
      <c r="G1693"/>
      <c r="H1693"/>
      <c r="I1693"/>
    </row>
    <row r="1694" spans="1:9" s="34" customFormat="1" x14ac:dyDescent="0.25">
      <c r="A1694" s="6" t="s">
        <v>37</v>
      </c>
      <c r="B1694" s="6" t="s">
        <v>5278</v>
      </c>
      <c r="C1694" s="20" t="s">
        <v>5277</v>
      </c>
      <c r="D1694" s="10" t="s">
        <v>1</v>
      </c>
      <c r="E1694" s="36"/>
      <c r="F1694" s="36"/>
      <c r="G1694"/>
      <c r="H1694"/>
      <c r="I1694"/>
    </row>
    <row r="1695" spans="1:9" s="34" customFormat="1" x14ac:dyDescent="0.25">
      <c r="A1695" s="6" t="s">
        <v>37</v>
      </c>
      <c r="B1695" s="6" t="s">
        <v>5276</v>
      </c>
      <c r="C1695" s="21" t="s">
        <v>5275</v>
      </c>
      <c r="D1695" s="10" t="s">
        <v>1</v>
      </c>
      <c r="E1695" s="36"/>
      <c r="F1695" s="36"/>
      <c r="G1695"/>
      <c r="H1695"/>
      <c r="I1695"/>
    </row>
    <row r="1696" spans="1:9" s="34" customFormat="1" x14ac:dyDescent="0.25">
      <c r="A1696" s="6" t="s">
        <v>37</v>
      </c>
      <c r="B1696" s="6" t="s">
        <v>5274</v>
      </c>
      <c r="C1696" s="21" t="s">
        <v>5273</v>
      </c>
      <c r="D1696" s="10" t="s">
        <v>1</v>
      </c>
      <c r="E1696" s="36"/>
      <c r="F1696" s="36"/>
      <c r="G1696"/>
      <c r="H1696"/>
      <c r="I1696"/>
    </row>
    <row r="1697" spans="1:9" s="34" customFormat="1" x14ac:dyDescent="0.25">
      <c r="A1697" s="6" t="s">
        <v>37</v>
      </c>
      <c r="B1697" s="6" t="s">
        <v>5272</v>
      </c>
      <c r="C1697" s="19" t="s">
        <v>5271</v>
      </c>
      <c r="D1697" s="10" t="s">
        <v>1</v>
      </c>
      <c r="E1697" s="36"/>
      <c r="F1697" s="36"/>
      <c r="G1697"/>
      <c r="H1697"/>
      <c r="I1697"/>
    </row>
    <row r="1698" spans="1:9" s="34" customFormat="1" x14ac:dyDescent="0.25">
      <c r="A1698" s="6" t="s">
        <v>37</v>
      </c>
      <c r="B1698" s="6" t="s">
        <v>5270</v>
      </c>
      <c r="C1698" s="20" t="s">
        <v>5269</v>
      </c>
      <c r="D1698" s="10" t="s">
        <v>1</v>
      </c>
      <c r="E1698" s="36"/>
      <c r="F1698" s="36"/>
      <c r="G1698"/>
      <c r="H1698"/>
      <c r="I1698"/>
    </row>
    <row r="1699" spans="1:9" s="34" customFormat="1" x14ac:dyDescent="0.25">
      <c r="A1699" s="6" t="s">
        <v>37</v>
      </c>
      <c r="B1699" s="6" t="s">
        <v>5268</v>
      </c>
      <c r="C1699" s="21" t="s">
        <v>5267</v>
      </c>
      <c r="D1699" s="10" t="s">
        <v>1</v>
      </c>
      <c r="E1699" s="36"/>
      <c r="F1699" s="36"/>
      <c r="G1699"/>
      <c r="H1699"/>
      <c r="I1699"/>
    </row>
    <row r="1700" spans="1:9" s="34" customFormat="1" x14ac:dyDescent="0.25">
      <c r="A1700" s="6" t="s">
        <v>37</v>
      </c>
      <c r="B1700" s="6" t="s">
        <v>4809</v>
      </c>
      <c r="C1700" s="19" t="s">
        <v>4810</v>
      </c>
      <c r="D1700" s="10" t="s">
        <v>1</v>
      </c>
      <c r="E1700" s="36"/>
      <c r="F1700" s="36"/>
      <c r="G1700"/>
      <c r="H1700"/>
      <c r="I1700"/>
    </row>
    <row r="1701" spans="1:9" s="34" customFormat="1" x14ac:dyDescent="0.25">
      <c r="A1701" s="6" t="s">
        <v>37</v>
      </c>
      <c r="B1701" s="6" t="s">
        <v>4811</v>
      </c>
      <c r="C1701" s="20" t="s">
        <v>4812</v>
      </c>
      <c r="D1701" s="10" t="s">
        <v>1</v>
      </c>
      <c r="E1701" s="36"/>
      <c r="F1701" s="36"/>
      <c r="G1701"/>
      <c r="H1701"/>
      <c r="I1701"/>
    </row>
    <row r="1702" spans="1:9" s="34" customFormat="1" x14ac:dyDescent="0.25">
      <c r="A1702" s="6" t="s">
        <v>37</v>
      </c>
      <c r="B1702" s="6" t="s">
        <v>4813</v>
      </c>
      <c r="C1702" s="21" t="s">
        <v>4814</v>
      </c>
      <c r="D1702" s="10" t="s">
        <v>1</v>
      </c>
      <c r="E1702" s="36"/>
      <c r="F1702" s="36"/>
      <c r="G1702"/>
      <c r="H1702"/>
      <c r="I1702"/>
    </row>
    <row r="1703" spans="1:9" s="34" customFormat="1" x14ac:dyDescent="0.25">
      <c r="A1703" s="6" t="s">
        <v>37</v>
      </c>
      <c r="B1703" s="6" t="s">
        <v>4815</v>
      </c>
      <c r="C1703" s="21" t="s">
        <v>4816</v>
      </c>
      <c r="D1703" s="10" t="s">
        <v>1</v>
      </c>
      <c r="E1703" s="36"/>
      <c r="F1703" s="36"/>
      <c r="G1703"/>
      <c r="H1703"/>
      <c r="I1703"/>
    </row>
    <row r="1704" spans="1:9" s="34" customFormat="1" x14ac:dyDescent="0.25">
      <c r="A1704" s="6" t="s">
        <v>37</v>
      </c>
      <c r="B1704" s="6" t="s">
        <v>4817</v>
      </c>
      <c r="C1704" s="21" t="s">
        <v>4818</v>
      </c>
      <c r="D1704" s="10" t="s">
        <v>1</v>
      </c>
      <c r="E1704" s="36"/>
      <c r="F1704" s="36"/>
      <c r="G1704"/>
      <c r="H1704"/>
      <c r="I1704"/>
    </row>
    <row r="1705" spans="1:9" s="34" customFormat="1" x14ac:dyDescent="0.25">
      <c r="A1705" s="6" t="s">
        <v>37</v>
      </c>
      <c r="B1705" s="6" t="s">
        <v>5266</v>
      </c>
      <c r="C1705" s="18" t="s">
        <v>5265</v>
      </c>
      <c r="D1705" s="10" t="s">
        <v>1</v>
      </c>
      <c r="E1705" s="36"/>
      <c r="F1705" s="36"/>
      <c r="G1705"/>
      <c r="H1705"/>
      <c r="I1705"/>
    </row>
    <row r="1706" spans="1:9" s="34" customFormat="1" x14ac:dyDescent="0.25">
      <c r="A1706" s="6" t="s">
        <v>37</v>
      </c>
      <c r="B1706" s="6" t="s">
        <v>5264</v>
      </c>
      <c r="C1706" s="19" t="s">
        <v>5263</v>
      </c>
      <c r="D1706" s="10" t="s">
        <v>1</v>
      </c>
      <c r="E1706" s="36"/>
      <c r="F1706" s="36"/>
      <c r="G1706"/>
      <c r="H1706"/>
      <c r="I1706"/>
    </row>
    <row r="1707" spans="1:9" s="34" customFormat="1" x14ac:dyDescent="0.25">
      <c r="A1707" s="6" t="s">
        <v>37</v>
      </c>
      <c r="B1707" s="6" t="s">
        <v>5237</v>
      </c>
      <c r="C1707" s="20" t="s">
        <v>5262</v>
      </c>
      <c r="D1707" s="10" t="s">
        <v>1</v>
      </c>
      <c r="E1707" s="36"/>
      <c r="F1707" s="36"/>
      <c r="G1707"/>
      <c r="H1707"/>
      <c r="I1707"/>
    </row>
    <row r="1708" spans="1:9" s="34" customFormat="1" x14ac:dyDescent="0.25">
      <c r="A1708" s="6" t="s">
        <v>37</v>
      </c>
      <c r="B1708" s="6" t="s">
        <v>5261</v>
      </c>
      <c r="C1708" s="20" t="s">
        <v>5260</v>
      </c>
      <c r="D1708" s="10" t="s">
        <v>1</v>
      </c>
      <c r="E1708" s="36"/>
      <c r="F1708" s="36"/>
      <c r="G1708"/>
      <c r="H1708"/>
      <c r="I1708"/>
    </row>
    <row r="1709" spans="1:9" s="34" customFormat="1" x14ac:dyDescent="0.25">
      <c r="A1709" s="6" t="s">
        <v>37</v>
      </c>
      <c r="B1709" s="6" t="s">
        <v>5259</v>
      </c>
      <c r="C1709" s="21" t="s">
        <v>5258</v>
      </c>
      <c r="D1709" s="10" t="s">
        <v>1</v>
      </c>
      <c r="E1709" s="36"/>
      <c r="F1709" s="36"/>
      <c r="G1709"/>
      <c r="H1709"/>
      <c r="I1709"/>
    </row>
    <row r="1710" spans="1:9" s="34" customFormat="1" x14ac:dyDescent="0.25">
      <c r="A1710" s="6" t="s">
        <v>37</v>
      </c>
      <c r="B1710" s="6" t="s">
        <v>5257</v>
      </c>
      <c r="C1710" s="21" t="s">
        <v>5256</v>
      </c>
      <c r="D1710" s="10" t="s">
        <v>1</v>
      </c>
      <c r="E1710" s="36"/>
      <c r="F1710" s="36"/>
      <c r="G1710"/>
      <c r="H1710"/>
      <c r="I1710"/>
    </row>
    <row r="1711" spans="1:9" s="34" customFormat="1" x14ac:dyDescent="0.25">
      <c r="A1711" s="6" t="s">
        <v>37</v>
      </c>
      <c r="B1711" s="6" t="s">
        <v>5255</v>
      </c>
      <c r="C1711" s="21" t="s">
        <v>5254</v>
      </c>
      <c r="D1711" s="10" t="s">
        <v>1</v>
      </c>
      <c r="E1711" s="36"/>
      <c r="F1711" s="36"/>
      <c r="G1711"/>
      <c r="H1711"/>
      <c r="I1711"/>
    </row>
    <row r="1712" spans="1:9" s="34" customFormat="1" x14ac:dyDescent="0.25">
      <c r="A1712" s="6" t="s">
        <v>37</v>
      </c>
      <c r="B1712" s="6" t="s">
        <v>5253</v>
      </c>
      <c r="C1712" s="33" t="s">
        <v>5252</v>
      </c>
      <c r="D1712" s="10" t="s">
        <v>1</v>
      </c>
      <c r="E1712" s="36"/>
      <c r="F1712" s="36"/>
      <c r="G1712"/>
      <c r="H1712"/>
      <c r="I1712"/>
    </row>
    <row r="1713" spans="1:9" s="34" customFormat="1" x14ac:dyDescent="0.25">
      <c r="A1713" s="6" t="s">
        <v>37</v>
      </c>
      <c r="B1713" s="6" t="s">
        <v>5251</v>
      </c>
      <c r="C1713" s="33" t="s">
        <v>5250</v>
      </c>
      <c r="D1713" s="10" t="s">
        <v>1</v>
      </c>
      <c r="E1713" s="36"/>
      <c r="F1713" s="36"/>
      <c r="G1713"/>
      <c r="H1713"/>
      <c r="I1713"/>
    </row>
    <row r="1714" spans="1:9" s="34" customFormat="1" x14ac:dyDescent="0.25">
      <c r="A1714" s="6" t="s">
        <v>37</v>
      </c>
      <c r="B1714" s="6" t="s">
        <v>5249</v>
      </c>
      <c r="C1714" s="33" t="s">
        <v>5248</v>
      </c>
      <c r="D1714" s="10" t="s">
        <v>1</v>
      </c>
      <c r="E1714" s="36"/>
      <c r="F1714" s="36"/>
      <c r="G1714"/>
      <c r="H1714"/>
      <c r="I1714"/>
    </row>
    <row r="1715" spans="1:9" s="34" customFormat="1" x14ac:dyDescent="0.25">
      <c r="A1715" s="6" t="s">
        <v>37</v>
      </c>
      <c r="B1715" s="6" t="s">
        <v>5247</v>
      </c>
      <c r="C1715" s="33" t="s">
        <v>5246</v>
      </c>
      <c r="D1715" s="10" t="s">
        <v>1</v>
      </c>
      <c r="E1715" s="36"/>
      <c r="F1715" s="36"/>
      <c r="G1715"/>
      <c r="H1715"/>
      <c r="I1715"/>
    </row>
    <row r="1716" spans="1:9" s="34" customFormat="1" x14ac:dyDescent="0.25">
      <c r="A1716" s="6" t="s">
        <v>37</v>
      </c>
      <c r="B1716" s="6" t="s">
        <v>5245</v>
      </c>
      <c r="C1716" s="33" t="s">
        <v>5244</v>
      </c>
      <c r="D1716" s="10" t="s">
        <v>1</v>
      </c>
      <c r="E1716" s="36"/>
      <c r="F1716" s="36"/>
      <c r="G1716"/>
      <c r="H1716"/>
      <c r="I1716"/>
    </row>
    <row r="1717" spans="1:9" s="34" customFormat="1" x14ac:dyDescent="0.25">
      <c r="A1717" s="6" t="s">
        <v>37</v>
      </c>
      <c r="B1717" s="6" t="s">
        <v>5243</v>
      </c>
      <c r="C1717" s="33" t="s">
        <v>5242</v>
      </c>
      <c r="D1717" s="10" t="s">
        <v>1</v>
      </c>
      <c r="E1717" s="36"/>
      <c r="F1717" s="36"/>
      <c r="G1717"/>
      <c r="H1717"/>
      <c r="I1717"/>
    </row>
    <row r="1718" spans="1:9" s="34" customFormat="1" x14ac:dyDescent="0.25">
      <c r="A1718" s="6" t="s">
        <v>37</v>
      </c>
      <c r="B1718" s="6" t="s">
        <v>5241</v>
      </c>
      <c r="C1718" s="33" t="s">
        <v>5240</v>
      </c>
      <c r="D1718" s="10" t="s">
        <v>1</v>
      </c>
      <c r="E1718" s="36"/>
      <c r="F1718" s="36"/>
      <c r="G1718"/>
      <c r="H1718"/>
      <c r="I1718"/>
    </row>
    <row r="1719" spans="1:9" s="34" customFormat="1" x14ac:dyDescent="0.25">
      <c r="A1719" s="6" t="s">
        <v>37</v>
      </c>
      <c r="B1719" s="6" t="s">
        <v>5239</v>
      </c>
      <c r="C1719" s="21" t="s">
        <v>5238</v>
      </c>
      <c r="D1719" s="10" t="s">
        <v>1</v>
      </c>
      <c r="E1719" s="36"/>
      <c r="F1719" s="36"/>
      <c r="G1719"/>
      <c r="H1719"/>
      <c r="I1719"/>
    </row>
    <row r="1720" spans="1:9" s="34" customFormat="1" x14ac:dyDescent="0.25">
      <c r="A1720" s="6" t="s">
        <v>37</v>
      </c>
      <c r="B1720" s="6" t="s">
        <v>5237</v>
      </c>
      <c r="C1720" s="20" t="s">
        <v>5236</v>
      </c>
      <c r="D1720" s="10" t="s">
        <v>1</v>
      </c>
      <c r="E1720" s="36"/>
      <c r="F1720" s="36"/>
      <c r="G1720"/>
      <c r="H1720"/>
      <c r="I1720"/>
    </row>
    <row r="1721" spans="1:9" s="34" customFormat="1" x14ac:dyDescent="0.25">
      <c r="A1721" s="6" t="s">
        <v>37</v>
      </c>
      <c r="B1721" s="6" t="s">
        <v>5235</v>
      </c>
      <c r="C1721" s="19" t="s">
        <v>5234</v>
      </c>
      <c r="D1721" s="10" t="s">
        <v>1</v>
      </c>
      <c r="E1721" s="36"/>
      <c r="F1721" s="36"/>
      <c r="G1721"/>
      <c r="H1721"/>
      <c r="I1721"/>
    </row>
    <row r="1722" spans="1:9" s="34" customFormat="1" x14ac:dyDescent="0.25">
      <c r="A1722" s="6" t="s">
        <v>37</v>
      </c>
      <c r="B1722" s="6" t="s">
        <v>5210</v>
      </c>
      <c r="C1722" s="20" t="s">
        <v>5233</v>
      </c>
      <c r="D1722" s="10" t="s">
        <v>1</v>
      </c>
      <c r="E1722" s="36"/>
      <c r="F1722" s="36"/>
      <c r="G1722"/>
      <c r="H1722"/>
      <c r="I1722"/>
    </row>
    <row r="1723" spans="1:9" s="34" customFormat="1" x14ac:dyDescent="0.25">
      <c r="A1723" s="6" t="s">
        <v>37</v>
      </c>
      <c r="B1723" s="6" t="s">
        <v>5232</v>
      </c>
      <c r="C1723" s="20" t="s">
        <v>5231</v>
      </c>
      <c r="D1723" s="10" t="s">
        <v>1</v>
      </c>
      <c r="E1723" s="36"/>
      <c r="F1723" s="36"/>
      <c r="G1723"/>
      <c r="H1723"/>
      <c r="I1723"/>
    </row>
    <row r="1724" spans="1:9" s="34" customFormat="1" x14ac:dyDescent="0.25">
      <c r="A1724" s="6" t="s">
        <v>37</v>
      </c>
      <c r="B1724" s="6" t="s">
        <v>5230</v>
      </c>
      <c r="C1724" s="21" t="s">
        <v>5229</v>
      </c>
      <c r="D1724" s="10" t="s">
        <v>1</v>
      </c>
      <c r="E1724" s="36"/>
      <c r="F1724" s="36"/>
      <c r="G1724"/>
      <c r="H1724"/>
      <c r="I1724"/>
    </row>
    <row r="1725" spans="1:9" s="34" customFormat="1" x14ac:dyDescent="0.25">
      <c r="A1725" s="6" t="s">
        <v>37</v>
      </c>
      <c r="B1725" s="6" t="s">
        <v>5228</v>
      </c>
      <c r="C1725" s="21" t="s">
        <v>5227</v>
      </c>
      <c r="D1725" s="10" t="s">
        <v>1</v>
      </c>
      <c r="E1725" s="36"/>
      <c r="F1725" s="36"/>
      <c r="G1725"/>
      <c r="H1725"/>
      <c r="I1725"/>
    </row>
    <row r="1726" spans="1:9" s="34" customFormat="1" x14ac:dyDescent="0.25">
      <c r="A1726" s="6" t="s">
        <v>37</v>
      </c>
      <c r="B1726" s="6" t="s">
        <v>5226</v>
      </c>
      <c r="C1726" s="21" t="s">
        <v>5225</v>
      </c>
      <c r="D1726" s="10" t="s">
        <v>1</v>
      </c>
      <c r="E1726" s="36"/>
      <c r="F1726" s="36"/>
      <c r="G1726"/>
      <c r="H1726"/>
      <c r="I1726"/>
    </row>
    <row r="1727" spans="1:9" s="34" customFormat="1" x14ac:dyDescent="0.25">
      <c r="A1727" s="6" t="s">
        <v>37</v>
      </c>
      <c r="B1727" s="6" t="s">
        <v>5224</v>
      </c>
      <c r="C1727" s="33" t="s">
        <v>5223</v>
      </c>
      <c r="D1727" s="10" t="s">
        <v>1</v>
      </c>
      <c r="E1727" s="36"/>
      <c r="F1727" s="36"/>
      <c r="G1727"/>
      <c r="H1727"/>
      <c r="I1727"/>
    </row>
    <row r="1728" spans="1:9" s="34" customFormat="1" x14ac:dyDescent="0.25">
      <c r="A1728" s="6" t="s">
        <v>37</v>
      </c>
      <c r="B1728" s="6" t="s">
        <v>5222</v>
      </c>
      <c r="C1728" s="33" t="s">
        <v>5221</v>
      </c>
      <c r="D1728" s="10" t="s">
        <v>1</v>
      </c>
      <c r="E1728" s="36"/>
      <c r="F1728" s="36"/>
      <c r="G1728"/>
      <c r="H1728"/>
      <c r="I1728"/>
    </row>
    <row r="1729" spans="1:9" s="34" customFormat="1" x14ac:dyDescent="0.25">
      <c r="A1729" s="6" t="s">
        <v>37</v>
      </c>
      <c r="B1729" s="6" t="s">
        <v>5220</v>
      </c>
      <c r="C1729" s="33" t="s">
        <v>5219</v>
      </c>
      <c r="D1729" s="10" t="s">
        <v>1</v>
      </c>
      <c r="E1729" s="36"/>
      <c r="F1729" s="36"/>
      <c r="G1729"/>
      <c r="H1729"/>
      <c r="I1729"/>
    </row>
    <row r="1730" spans="1:9" s="34" customFormat="1" x14ac:dyDescent="0.25">
      <c r="A1730" s="6" t="s">
        <v>37</v>
      </c>
      <c r="B1730" s="6" t="s">
        <v>5218</v>
      </c>
      <c r="C1730" s="33" t="s">
        <v>5217</v>
      </c>
      <c r="D1730" s="10" t="s">
        <v>1</v>
      </c>
      <c r="E1730" s="36"/>
      <c r="F1730" s="36"/>
      <c r="G1730"/>
      <c r="H1730"/>
      <c r="I1730"/>
    </row>
    <row r="1731" spans="1:9" s="34" customFormat="1" x14ac:dyDescent="0.25">
      <c r="A1731" s="6" t="s">
        <v>37</v>
      </c>
      <c r="B1731" s="6" t="s">
        <v>5216</v>
      </c>
      <c r="C1731" s="33" t="s">
        <v>5215</v>
      </c>
      <c r="D1731" s="10" t="s">
        <v>1</v>
      </c>
      <c r="E1731" s="36"/>
      <c r="F1731" s="36"/>
      <c r="G1731"/>
      <c r="H1731"/>
      <c r="I1731"/>
    </row>
    <row r="1732" spans="1:9" s="34" customFormat="1" x14ac:dyDescent="0.25">
      <c r="A1732" s="6" t="s">
        <v>37</v>
      </c>
      <c r="B1732" s="6" t="s">
        <v>5214</v>
      </c>
      <c r="C1732" s="33" t="s">
        <v>5213</v>
      </c>
      <c r="D1732" s="10" t="s">
        <v>1</v>
      </c>
      <c r="E1732" s="36"/>
      <c r="F1732" s="36"/>
      <c r="G1732"/>
      <c r="H1732"/>
      <c r="I1732"/>
    </row>
    <row r="1733" spans="1:9" s="34" customFormat="1" x14ac:dyDescent="0.25">
      <c r="A1733" s="6" t="s">
        <v>37</v>
      </c>
      <c r="B1733" s="6" t="s">
        <v>5212</v>
      </c>
      <c r="C1733" s="21" t="s">
        <v>5211</v>
      </c>
      <c r="D1733" s="10" t="s">
        <v>1</v>
      </c>
      <c r="E1733" s="36"/>
      <c r="F1733" s="36"/>
      <c r="G1733"/>
      <c r="H1733"/>
      <c r="I1733"/>
    </row>
    <row r="1734" spans="1:9" s="34" customFormat="1" x14ac:dyDescent="0.25">
      <c r="A1734" s="6" t="s">
        <v>37</v>
      </c>
      <c r="B1734" s="6" t="s">
        <v>5210</v>
      </c>
      <c r="C1734" s="20" t="s">
        <v>5209</v>
      </c>
      <c r="D1734" s="10" t="s">
        <v>1</v>
      </c>
      <c r="E1734" s="36"/>
      <c r="F1734" s="36"/>
      <c r="G1734"/>
      <c r="H1734"/>
      <c r="I1734"/>
    </row>
    <row r="1735" spans="1:9" s="34" customFormat="1" x14ac:dyDescent="0.25">
      <c r="A1735" s="6" t="s">
        <v>37</v>
      </c>
      <c r="B1735" s="6" t="s">
        <v>5208</v>
      </c>
      <c r="C1735" s="19" t="s">
        <v>5207</v>
      </c>
      <c r="D1735" s="10" t="s">
        <v>1</v>
      </c>
      <c r="E1735" s="36"/>
      <c r="F1735" s="36"/>
      <c r="G1735"/>
      <c r="H1735"/>
      <c r="I1735"/>
    </row>
    <row r="1736" spans="1:9" s="34" customFormat="1" x14ac:dyDescent="0.25">
      <c r="A1736" s="6" t="s">
        <v>37</v>
      </c>
      <c r="B1736" s="6" t="s">
        <v>5206</v>
      </c>
      <c r="C1736" s="19" t="s">
        <v>5205</v>
      </c>
      <c r="D1736" s="10" t="s">
        <v>1</v>
      </c>
      <c r="E1736" s="36"/>
      <c r="F1736" s="36"/>
      <c r="G1736"/>
      <c r="H1736"/>
      <c r="I1736"/>
    </row>
    <row r="1737" spans="1:9" s="34" customFormat="1" x14ac:dyDescent="0.25">
      <c r="A1737" s="6" t="s">
        <v>37</v>
      </c>
      <c r="B1737" s="6" t="s">
        <v>5204</v>
      </c>
      <c r="C1737" s="19" t="s">
        <v>5203</v>
      </c>
      <c r="D1737" s="10" t="s">
        <v>1</v>
      </c>
      <c r="E1737" s="36"/>
      <c r="F1737" s="36"/>
      <c r="G1737"/>
      <c r="H1737"/>
      <c r="I1737"/>
    </row>
    <row r="1738" spans="1:9" s="34" customFormat="1" x14ac:dyDescent="0.25">
      <c r="A1738" s="6" t="s">
        <v>37</v>
      </c>
      <c r="B1738" s="6" t="s">
        <v>5202</v>
      </c>
      <c r="C1738" s="19" t="s">
        <v>5201</v>
      </c>
      <c r="D1738" s="10" t="s">
        <v>1</v>
      </c>
      <c r="E1738" s="36"/>
      <c r="F1738" s="36"/>
      <c r="G1738"/>
      <c r="H1738"/>
      <c r="I1738"/>
    </row>
    <row r="1739" spans="1:9" s="34" customFormat="1" x14ac:dyDescent="0.25">
      <c r="A1739" s="6" t="s">
        <v>37</v>
      </c>
      <c r="B1739" s="6" t="s">
        <v>5200</v>
      </c>
      <c r="C1739" s="19" t="s">
        <v>5199</v>
      </c>
      <c r="D1739" s="10" t="s">
        <v>1</v>
      </c>
      <c r="E1739" s="36"/>
      <c r="F1739" s="36"/>
      <c r="G1739"/>
      <c r="H1739"/>
      <c r="I1739"/>
    </row>
    <row r="1740" spans="1:9" s="34" customFormat="1" x14ac:dyDescent="0.25">
      <c r="A1740" s="6" t="s">
        <v>37</v>
      </c>
      <c r="B1740" s="6" t="s">
        <v>5198</v>
      </c>
      <c r="C1740" s="19" t="s">
        <v>5197</v>
      </c>
      <c r="D1740" s="10" t="s">
        <v>1</v>
      </c>
      <c r="E1740" s="36"/>
      <c r="F1740" s="36"/>
      <c r="G1740"/>
      <c r="H1740"/>
      <c r="I1740"/>
    </row>
    <row r="1741" spans="1:9" s="34" customFormat="1" x14ac:dyDescent="0.25">
      <c r="A1741" s="6" t="s">
        <v>37</v>
      </c>
      <c r="B1741" s="6" t="s">
        <v>5196</v>
      </c>
      <c r="C1741" s="19" t="s">
        <v>5195</v>
      </c>
      <c r="D1741" s="10" t="s">
        <v>1</v>
      </c>
      <c r="E1741" s="36"/>
      <c r="F1741" s="36"/>
      <c r="G1741"/>
      <c r="H1741"/>
      <c r="I1741"/>
    </row>
    <row r="1742" spans="1:9" s="34" customFormat="1" x14ac:dyDescent="0.25">
      <c r="A1742" s="6" t="s">
        <v>37</v>
      </c>
      <c r="B1742" s="6" t="s">
        <v>5194</v>
      </c>
      <c r="C1742" s="19" t="s">
        <v>5193</v>
      </c>
      <c r="D1742" s="10" t="s">
        <v>1</v>
      </c>
      <c r="E1742" s="36"/>
      <c r="F1742" s="36"/>
      <c r="G1742"/>
      <c r="H1742"/>
      <c r="I1742"/>
    </row>
    <row r="1743" spans="1:9" s="34" customFormat="1" x14ac:dyDescent="0.25">
      <c r="A1743" s="6" t="s">
        <v>37</v>
      </c>
      <c r="B1743" s="6" t="s">
        <v>5192</v>
      </c>
      <c r="C1743" s="11" t="s">
        <v>5191</v>
      </c>
      <c r="D1743" s="10" t="s">
        <v>1</v>
      </c>
      <c r="E1743" s="36"/>
      <c r="F1743" s="36"/>
      <c r="G1743"/>
      <c r="H1743"/>
      <c r="I1743"/>
    </row>
    <row r="1744" spans="1:9" x14ac:dyDescent="0.25">
      <c r="A1744" s="6" t="s">
        <v>37</v>
      </c>
      <c r="B1744" s="6" t="s">
        <v>5190</v>
      </c>
      <c r="C1744" s="17" t="s">
        <v>5189</v>
      </c>
      <c r="D1744" s="10" t="s">
        <v>1</v>
      </c>
      <c r="E1744" s="36"/>
      <c r="F1744" s="36"/>
      <c r="H1744" s="26"/>
      <c r="I1744" s="26"/>
    </row>
    <row r="1745" spans="1:10" x14ac:dyDescent="0.25">
      <c r="A1745" s="6" t="s">
        <v>37</v>
      </c>
      <c r="B1745" s="6" t="s">
        <v>5188</v>
      </c>
      <c r="C1745" s="17" t="s">
        <v>5187</v>
      </c>
      <c r="D1745" s="10" t="s">
        <v>1</v>
      </c>
      <c r="E1745" s="36"/>
      <c r="F1745" s="36"/>
      <c r="G1745" s="26"/>
      <c r="H1745" s="26"/>
      <c r="I1745" s="26"/>
    </row>
    <row r="1746" spans="1:10" x14ac:dyDescent="0.25">
      <c r="A1746" s="6" t="s">
        <v>37</v>
      </c>
      <c r="B1746" s="6" t="s">
        <v>5186</v>
      </c>
      <c r="C1746" s="11" t="s">
        <v>5185</v>
      </c>
      <c r="D1746" s="10" t="s">
        <v>1</v>
      </c>
      <c r="E1746" s="36"/>
      <c r="F1746" s="36"/>
      <c r="G1746" s="26"/>
      <c r="H1746" s="26"/>
      <c r="I1746" s="26"/>
    </row>
    <row r="1747" spans="1:10" x14ac:dyDescent="0.25">
      <c r="A1747" s="6" t="s">
        <v>37</v>
      </c>
      <c r="B1747" s="6" t="s">
        <v>5184</v>
      </c>
      <c r="C1747" s="17" t="s">
        <v>5183</v>
      </c>
      <c r="D1747" s="10" t="s">
        <v>1</v>
      </c>
      <c r="E1747" s="36"/>
      <c r="F1747" s="36"/>
      <c r="G1747" s="26"/>
      <c r="H1747" s="26"/>
      <c r="I1747" s="26"/>
    </row>
    <row r="1748" spans="1:10" s="34" customFormat="1" x14ac:dyDescent="0.25">
      <c r="A1748" s="6" t="s">
        <v>37</v>
      </c>
      <c r="B1748" s="6" t="s">
        <v>5182</v>
      </c>
      <c r="C1748" s="17" t="s">
        <v>5181</v>
      </c>
      <c r="D1748" s="10" t="s">
        <v>1</v>
      </c>
      <c r="E1748" s="36"/>
      <c r="F1748" s="36"/>
      <c r="G1748" s="26"/>
      <c r="H1748"/>
      <c r="I1748"/>
    </row>
    <row r="1749" spans="1:10" s="34" customFormat="1" x14ac:dyDescent="0.25">
      <c r="A1749" s="7"/>
      <c r="B1749" s="7"/>
      <c r="C1749" s="26"/>
      <c r="D1749" s="36"/>
      <c r="E1749" s="36"/>
      <c r="F1749" s="36"/>
      <c r="G1749" s="36"/>
      <c r="H1749" s="36"/>
      <c r="I1749" s="36"/>
      <c r="J1749" s="36"/>
    </row>
    <row r="1750" spans="1:10" s="34" customFormat="1" x14ac:dyDescent="0.25">
      <c r="A1750" s="28" t="s">
        <v>0</v>
      </c>
      <c r="B1750" s="2" t="s">
        <v>6988</v>
      </c>
      <c r="C1750" s="26"/>
      <c r="D1750" s="26"/>
      <c r="E1750" s="36"/>
      <c r="F1750" s="36"/>
      <c r="G1750" s="36"/>
      <c r="H1750" s="36"/>
      <c r="I1750" s="36"/>
      <c r="J1750" s="36"/>
    </row>
    <row r="1751" spans="1:10" s="34" customFormat="1" x14ac:dyDescent="0.25">
      <c r="A1751" s="28" t="s">
        <v>6960</v>
      </c>
      <c r="B1751" s="2" t="str">
        <f>CONCATENATE("https://xbrl.cipc.co.za/taxonomy/role/",MID(B1752,2,7),"/",B1750)</f>
        <v>https://xbrl.cipc.co.za/taxonomy/role/802.200/NotesInvestmentProperty</v>
      </c>
      <c r="C1751" s="26"/>
      <c r="D1751" s="26"/>
      <c r="E1751" s="36"/>
      <c r="F1751" s="36"/>
      <c r="G1751" s="36"/>
      <c r="H1751" s="36"/>
      <c r="I1751" s="36"/>
      <c r="J1751" s="36"/>
    </row>
    <row r="1752" spans="1:10" s="34" customFormat="1" x14ac:dyDescent="0.25">
      <c r="A1752" s="28" t="s">
        <v>6961</v>
      </c>
      <c r="B1752" s="2" t="s">
        <v>6975</v>
      </c>
      <c r="C1752" s="26"/>
      <c r="D1752" s="26"/>
      <c r="E1752" s="36"/>
      <c r="F1752" s="36"/>
      <c r="G1752" s="36"/>
      <c r="H1752" s="36"/>
      <c r="I1752" s="36"/>
      <c r="J1752" s="36"/>
    </row>
    <row r="1753" spans="1:10" s="34" customFormat="1" x14ac:dyDescent="0.25">
      <c r="A1753" s="29" t="s">
        <v>4</v>
      </c>
      <c r="B1753" s="29" t="s">
        <v>5</v>
      </c>
      <c r="C1753" s="29" t="str">
        <f>VLOOKUP(B1753,Concepts!$C:$S,13,FALSE)</f>
        <v>label (en)</v>
      </c>
      <c r="D1753" s="29" t="s">
        <v>2630</v>
      </c>
      <c r="E1753" s="36"/>
      <c r="F1753" s="36"/>
      <c r="G1753" s="36"/>
      <c r="H1753" s="36"/>
      <c r="I1753" s="36"/>
      <c r="J1753" s="36"/>
    </row>
    <row r="1754" spans="1:10" s="34" customFormat="1" x14ac:dyDescent="0.25">
      <c r="A1754" s="6" t="s">
        <v>37</v>
      </c>
      <c r="B1754" s="6" t="s">
        <v>2388</v>
      </c>
      <c r="C1754" s="10" t="s">
        <v>2281</v>
      </c>
      <c r="D1754" s="10" t="s">
        <v>1</v>
      </c>
      <c r="E1754" s="36"/>
      <c r="F1754" s="36"/>
      <c r="G1754" s="36"/>
      <c r="H1754" s="36"/>
      <c r="I1754" s="36"/>
      <c r="J1754" s="36"/>
    </row>
    <row r="1755" spans="1:10" s="34" customFormat="1" x14ac:dyDescent="0.25">
      <c r="A1755" s="6" t="s">
        <v>37</v>
      </c>
      <c r="B1755" s="6" t="s">
        <v>5442</v>
      </c>
      <c r="C1755" s="11" t="s">
        <v>5441</v>
      </c>
      <c r="D1755" s="10" t="s">
        <v>1</v>
      </c>
      <c r="E1755" s="36"/>
      <c r="F1755" s="36"/>
      <c r="G1755" s="36"/>
      <c r="H1755" s="36"/>
      <c r="I1755" s="36"/>
      <c r="J1755" s="36"/>
    </row>
    <row r="1756" spans="1:10" s="34" customFormat="1" x14ac:dyDescent="0.25">
      <c r="A1756" s="6" t="s">
        <v>37</v>
      </c>
      <c r="B1756" s="6" t="s">
        <v>5440</v>
      </c>
      <c r="C1756" s="17" t="s">
        <v>5439</v>
      </c>
      <c r="D1756" s="10" t="s">
        <v>1</v>
      </c>
      <c r="E1756" s="36"/>
      <c r="F1756" s="36"/>
      <c r="G1756" s="36"/>
      <c r="H1756" s="36"/>
      <c r="I1756" s="36"/>
      <c r="J1756" s="36"/>
    </row>
    <row r="1757" spans="1:10" s="34" customFormat="1" x14ac:dyDescent="0.25">
      <c r="A1757" s="6" t="s">
        <v>37</v>
      </c>
      <c r="B1757" s="6" t="s">
        <v>5438</v>
      </c>
      <c r="C1757" s="18" t="s">
        <v>5437</v>
      </c>
      <c r="D1757" s="10" t="s">
        <v>1</v>
      </c>
      <c r="E1757" s="36"/>
      <c r="F1757" s="36"/>
      <c r="G1757" s="36"/>
      <c r="H1757" s="36"/>
      <c r="I1757" s="36"/>
      <c r="J1757" s="36"/>
    </row>
    <row r="1758" spans="1:10" s="34" customFormat="1" x14ac:dyDescent="0.25">
      <c r="A1758" s="6" t="s">
        <v>37</v>
      </c>
      <c r="B1758" s="6" t="s">
        <v>4966</v>
      </c>
      <c r="C1758" s="19" t="s">
        <v>4965</v>
      </c>
      <c r="D1758" s="10" t="s">
        <v>1</v>
      </c>
      <c r="E1758" s="36"/>
      <c r="F1758" s="36"/>
      <c r="G1758" s="36"/>
      <c r="H1758" s="36"/>
      <c r="I1758" s="36"/>
      <c r="J1758" s="36"/>
    </row>
    <row r="1759" spans="1:10" s="34" customFormat="1" x14ac:dyDescent="0.25">
      <c r="A1759" s="6" t="s">
        <v>37</v>
      </c>
      <c r="B1759" s="6" t="s">
        <v>4964</v>
      </c>
      <c r="C1759" s="20" t="s">
        <v>4963</v>
      </c>
      <c r="D1759" s="10" t="s">
        <v>1</v>
      </c>
      <c r="E1759" s="36"/>
      <c r="F1759" s="36"/>
      <c r="G1759" s="36"/>
      <c r="H1759" s="36"/>
      <c r="I1759" s="36"/>
      <c r="J1759" s="36"/>
    </row>
    <row r="1760" spans="1:10" s="34" customFormat="1" x14ac:dyDescent="0.25">
      <c r="A1760" s="6" t="s">
        <v>37</v>
      </c>
      <c r="B1760" s="6" t="s">
        <v>5106</v>
      </c>
      <c r="C1760" s="21" t="s">
        <v>5105</v>
      </c>
      <c r="D1760" s="10" t="s">
        <v>1</v>
      </c>
      <c r="E1760" s="36"/>
      <c r="F1760" s="36"/>
      <c r="G1760" s="36"/>
      <c r="H1760" s="36"/>
      <c r="I1760" s="36"/>
      <c r="J1760" s="36"/>
    </row>
    <row r="1761" spans="1:10" s="34" customFormat="1" x14ac:dyDescent="0.25">
      <c r="A1761" s="6" t="s">
        <v>37</v>
      </c>
      <c r="B1761" s="6" t="s">
        <v>5436</v>
      </c>
      <c r="C1761" s="21" t="s">
        <v>5435</v>
      </c>
      <c r="D1761" s="10" t="s">
        <v>1</v>
      </c>
      <c r="E1761" s="36"/>
      <c r="F1761" s="36"/>
      <c r="G1761" s="36"/>
      <c r="H1761" s="36"/>
      <c r="I1761" s="36"/>
      <c r="J1761" s="36"/>
    </row>
    <row r="1762" spans="1:10" s="34" customFormat="1" x14ac:dyDescent="0.25">
      <c r="A1762" s="6" t="s">
        <v>37</v>
      </c>
      <c r="B1762" s="6" t="s">
        <v>4962</v>
      </c>
      <c r="C1762" s="33" t="s">
        <v>4961</v>
      </c>
      <c r="D1762" s="10" t="s">
        <v>1</v>
      </c>
      <c r="E1762" s="36"/>
      <c r="F1762" s="36"/>
      <c r="G1762" s="36"/>
      <c r="H1762" s="36"/>
      <c r="I1762" s="36"/>
      <c r="J1762" s="36"/>
    </row>
    <row r="1763" spans="1:10" s="34" customFormat="1" x14ac:dyDescent="0.25">
      <c r="A1763" s="6" t="s">
        <v>37</v>
      </c>
      <c r="B1763" s="6" t="s">
        <v>3269</v>
      </c>
      <c r="C1763" s="19" t="s">
        <v>3270</v>
      </c>
      <c r="D1763" s="10" t="s">
        <v>1</v>
      </c>
      <c r="E1763" s="36"/>
      <c r="F1763" s="36"/>
      <c r="G1763" s="36"/>
      <c r="H1763" s="36"/>
      <c r="I1763" s="36"/>
      <c r="J1763" s="36"/>
    </row>
    <row r="1764" spans="1:10" s="34" customFormat="1" x14ac:dyDescent="0.25">
      <c r="A1764" s="6" t="s">
        <v>37</v>
      </c>
      <c r="B1764" s="6" t="s">
        <v>3271</v>
      </c>
      <c r="C1764" s="20" t="s">
        <v>3272</v>
      </c>
      <c r="D1764" s="10" t="s">
        <v>1</v>
      </c>
      <c r="E1764" s="36"/>
      <c r="F1764" s="36"/>
      <c r="G1764" s="36"/>
      <c r="H1764" s="36"/>
      <c r="I1764" s="36"/>
      <c r="J1764" s="36"/>
    </row>
    <row r="1765" spans="1:10" s="34" customFormat="1" x14ac:dyDescent="0.25">
      <c r="A1765" s="6" t="s">
        <v>37</v>
      </c>
      <c r="B1765" s="6" t="s">
        <v>3273</v>
      </c>
      <c r="C1765" s="21" t="s">
        <v>3274</v>
      </c>
      <c r="D1765" s="10" t="s">
        <v>1</v>
      </c>
      <c r="E1765" s="36"/>
      <c r="F1765" s="36"/>
      <c r="G1765" s="36"/>
      <c r="H1765" s="36"/>
      <c r="I1765" s="36"/>
      <c r="J1765" s="36"/>
    </row>
    <row r="1766" spans="1:10" s="34" customFormat="1" x14ac:dyDescent="0.25">
      <c r="A1766" s="6" t="s">
        <v>37</v>
      </c>
      <c r="B1766" s="6" t="s">
        <v>3608</v>
      </c>
      <c r="C1766" s="21" t="s">
        <v>3609</v>
      </c>
      <c r="D1766" s="10" t="s">
        <v>1</v>
      </c>
      <c r="E1766" s="36"/>
      <c r="F1766" s="36"/>
      <c r="G1766" s="36"/>
      <c r="H1766" s="36"/>
      <c r="I1766" s="36"/>
      <c r="J1766" s="36"/>
    </row>
    <row r="1767" spans="1:10" s="34" customFormat="1" x14ac:dyDescent="0.25">
      <c r="A1767" s="6" t="s">
        <v>37</v>
      </c>
      <c r="B1767" s="6" t="s">
        <v>3610</v>
      </c>
      <c r="C1767" s="33" t="s">
        <v>3611</v>
      </c>
      <c r="D1767" s="10" t="s">
        <v>1</v>
      </c>
      <c r="E1767" s="36"/>
      <c r="F1767" s="36"/>
      <c r="G1767" s="36"/>
      <c r="H1767" s="36"/>
      <c r="I1767" s="36"/>
      <c r="J1767" s="36"/>
    </row>
    <row r="1768" spans="1:10" s="34" customFormat="1" x14ac:dyDescent="0.25">
      <c r="A1768" s="6" t="s">
        <v>37</v>
      </c>
      <c r="B1768" s="6" t="s">
        <v>3275</v>
      </c>
      <c r="C1768" s="33" t="s">
        <v>3276</v>
      </c>
      <c r="D1768" s="10" t="s">
        <v>1</v>
      </c>
      <c r="E1768" s="36"/>
      <c r="F1768" s="36"/>
      <c r="G1768" s="36"/>
      <c r="H1768" s="36"/>
      <c r="I1768" s="36"/>
      <c r="J1768" s="36"/>
    </row>
    <row r="1769" spans="1:10" s="34" customFormat="1" x14ac:dyDescent="0.25">
      <c r="A1769" s="6" t="s">
        <v>37</v>
      </c>
      <c r="B1769" s="6" t="s">
        <v>5434</v>
      </c>
      <c r="C1769" s="19" t="s">
        <v>5433</v>
      </c>
      <c r="D1769" s="10" t="s">
        <v>1</v>
      </c>
      <c r="E1769" s="36"/>
      <c r="F1769" s="36"/>
      <c r="G1769" s="36"/>
      <c r="H1769" s="36"/>
      <c r="I1769" s="36"/>
      <c r="J1769" s="36"/>
    </row>
    <row r="1770" spans="1:10" s="34" customFormat="1" x14ac:dyDescent="0.25">
      <c r="A1770" s="6" t="s">
        <v>37</v>
      </c>
      <c r="B1770" s="6" t="s">
        <v>4968</v>
      </c>
      <c r="C1770" s="20" t="s">
        <v>4967</v>
      </c>
      <c r="D1770" s="10" t="s">
        <v>1</v>
      </c>
      <c r="E1770" s="36"/>
      <c r="F1770" s="36"/>
      <c r="G1770" s="36"/>
      <c r="H1770" s="36"/>
      <c r="I1770" s="36"/>
      <c r="J1770" s="36"/>
    </row>
    <row r="1771" spans="1:10" s="34" customFormat="1" x14ac:dyDescent="0.25">
      <c r="A1771" s="6" t="s">
        <v>37</v>
      </c>
      <c r="B1771" s="6" t="s">
        <v>5432</v>
      </c>
      <c r="C1771" s="21" t="s">
        <v>5431</v>
      </c>
      <c r="D1771" s="10" t="s">
        <v>1</v>
      </c>
      <c r="E1771" s="36"/>
      <c r="F1771" s="36"/>
      <c r="G1771" s="36"/>
      <c r="H1771" s="36"/>
      <c r="I1771" s="36"/>
      <c r="J1771" s="36"/>
    </row>
    <row r="1772" spans="1:10" s="34" customFormat="1" x14ac:dyDescent="0.25">
      <c r="A1772" s="6" t="s">
        <v>37</v>
      </c>
      <c r="B1772" s="6" t="s">
        <v>5430</v>
      </c>
      <c r="C1772" s="21" t="s">
        <v>5429</v>
      </c>
      <c r="D1772" s="10" t="s">
        <v>1</v>
      </c>
      <c r="E1772" s="36"/>
      <c r="F1772" s="36"/>
      <c r="G1772" s="36"/>
      <c r="H1772" s="36"/>
      <c r="I1772" s="36"/>
      <c r="J1772" s="36"/>
    </row>
    <row r="1773" spans="1:10" s="34" customFormat="1" x14ac:dyDescent="0.25">
      <c r="A1773" s="6" t="s">
        <v>37</v>
      </c>
      <c r="B1773" s="6" t="s">
        <v>5428</v>
      </c>
      <c r="C1773" s="18" t="s">
        <v>5427</v>
      </c>
      <c r="D1773" s="10" t="s">
        <v>1</v>
      </c>
      <c r="E1773" s="36"/>
      <c r="F1773" s="36"/>
      <c r="G1773" s="36"/>
      <c r="H1773" s="36"/>
      <c r="I1773" s="36"/>
      <c r="J1773" s="36"/>
    </row>
    <row r="1774" spans="1:10" s="34" customFormat="1" x14ac:dyDescent="0.25">
      <c r="A1774" s="6" t="s">
        <v>37</v>
      </c>
      <c r="B1774" s="6" t="s">
        <v>5426</v>
      </c>
      <c r="C1774" s="19" t="s">
        <v>5425</v>
      </c>
      <c r="D1774" s="10" t="s">
        <v>1</v>
      </c>
      <c r="E1774" s="36"/>
      <c r="F1774" s="36"/>
      <c r="G1774" s="36"/>
      <c r="H1774" s="36"/>
      <c r="I1774" s="36"/>
      <c r="J1774" s="36"/>
    </row>
    <row r="1775" spans="1:10" s="34" customFormat="1" x14ac:dyDescent="0.25">
      <c r="A1775" s="6" t="s">
        <v>37</v>
      </c>
      <c r="B1775" s="6" t="s">
        <v>453</v>
      </c>
      <c r="C1775" s="20" t="s">
        <v>5424</v>
      </c>
      <c r="D1775" s="10" t="s">
        <v>1</v>
      </c>
      <c r="E1775" s="36"/>
      <c r="F1775" s="36"/>
      <c r="G1775" s="36"/>
      <c r="H1775" s="36"/>
      <c r="I1775" s="36"/>
      <c r="J1775" s="36"/>
    </row>
    <row r="1776" spans="1:10" s="34" customFormat="1" x14ac:dyDescent="0.25">
      <c r="A1776" s="6" t="s">
        <v>37</v>
      </c>
      <c r="B1776" s="6" t="s">
        <v>5423</v>
      </c>
      <c r="C1776" s="20" t="s">
        <v>5422</v>
      </c>
      <c r="D1776" s="10" t="s">
        <v>1</v>
      </c>
      <c r="E1776" s="36"/>
      <c r="F1776" s="36"/>
      <c r="G1776" s="36"/>
      <c r="H1776" s="36"/>
      <c r="I1776" s="36"/>
      <c r="J1776" s="36"/>
    </row>
    <row r="1777" spans="1:10" s="34" customFormat="1" x14ac:dyDescent="0.25">
      <c r="A1777" s="6" t="s">
        <v>37</v>
      </c>
      <c r="B1777" s="6" t="s">
        <v>5421</v>
      </c>
      <c r="C1777" s="21" t="s">
        <v>5420</v>
      </c>
      <c r="D1777" s="10" t="s">
        <v>1</v>
      </c>
      <c r="E1777" s="36"/>
      <c r="F1777" s="36"/>
      <c r="G1777" s="36"/>
      <c r="H1777" s="36"/>
      <c r="I1777" s="36"/>
      <c r="J1777" s="36"/>
    </row>
    <row r="1778" spans="1:10" s="34" customFormat="1" x14ac:dyDescent="0.25">
      <c r="A1778" s="6" t="s">
        <v>37</v>
      </c>
      <c r="B1778" s="6" t="s">
        <v>5419</v>
      </c>
      <c r="C1778" s="33" t="s">
        <v>5418</v>
      </c>
      <c r="D1778" s="10" t="s">
        <v>1</v>
      </c>
      <c r="E1778" s="36"/>
      <c r="F1778" s="36"/>
      <c r="G1778" s="36"/>
      <c r="H1778" s="36"/>
      <c r="I1778" s="36"/>
      <c r="J1778" s="36"/>
    </row>
    <row r="1779" spans="1:10" s="34" customFormat="1" x14ac:dyDescent="0.25">
      <c r="A1779" s="6" t="s">
        <v>37</v>
      </c>
      <c r="B1779" s="6" t="s">
        <v>5417</v>
      </c>
      <c r="C1779" s="33" t="s">
        <v>5416</v>
      </c>
      <c r="D1779" s="10" t="s">
        <v>1</v>
      </c>
      <c r="E1779" s="36"/>
      <c r="F1779" s="36"/>
      <c r="G1779" s="36"/>
      <c r="H1779" s="36"/>
      <c r="I1779" s="36"/>
      <c r="J1779" s="36"/>
    </row>
    <row r="1780" spans="1:10" s="34" customFormat="1" x14ac:dyDescent="0.25">
      <c r="A1780" s="6" t="s">
        <v>37</v>
      </c>
      <c r="B1780" s="6" t="s">
        <v>5415</v>
      </c>
      <c r="C1780" s="33" t="s">
        <v>5414</v>
      </c>
      <c r="D1780" s="10" t="s">
        <v>1</v>
      </c>
      <c r="E1780" s="36"/>
      <c r="F1780" s="36"/>
      <c r="G1780" s="36"/>
      <c r="H1780" s="36"/>
      <c r="I1780" s="36"/>
      <c r="J1780" s="36"/>
    </row>
    <row r="1781" spans="1:10" s="34" customFormat="1" x14ac:dyDescent="0.25">
      <c r="A1781" s="6" t="s">
        <v>37</v>
      </c>
      <c r="B1781" s="6" t="s">
        <v>5413</v>
      </c>
      <c r="C1781" s="21" t="s">
        <v>5412</v>
      </c>
      <c r="D1781" s="10" t="s">
        <v>1</v>
      </c>
      <c r="E1781" s="36"/>
      <c r="F1781" s="36"/>
      <c r="G1781" s="36"/>
      <c r="H1781" s="36"/>
      <c r="I1781" s="36"/>
      <c r="J1781" s="36"/>
    </row>
    <row r="1782" spans="1:10" s="34" customFormat="1" x14ac:dyDescent="0.25">
      <c r="A1782" s="6" t="s">
        <v>37</v>
      </c>
      <c r="B1782" s="6" t="s">
        <v>5411</v>
      </c>
      <c r="C1782" s="21" t="s">
        <v>5410</v>
      </c>
      <c r="D1782" s="10" t="s">
        <v>1</v>
      </c>
      <c r="E1782" s="36"/>
      <c r="F1782" s="36"/>
      <c r="G1782" s="36"/>
      <c r="H1782" s="36"/>
      <c r="I1782" s="36"/>
      <c r="J1782" s="36"/>
    </row>
    <row r="1783" spans="1:10" s="34" customFormat="1" x14ac:dyDescent="0.25">
      <c r="A1783" s="6" t="s">
        <v>37</v>
      </c>
      <c r="B1783" s="6" t="s">
        <v>5409</v>
      </c>
      <c r="C1783" s="21" t="s">
        <v>5408</v>
      </c>
      <c r="D1783" s="10" t="s">
        <v>1</v>
      </c>
      <c r="E1783" s="36"/>
      <c r="F1783" s="36"/>
      <c r="G1783" s="36"/>
      <c r="H1783" s="36"/>
      <c r="I1783" s="36"/>
      <c r="J1783" s="36"/>
    </row>
    <row r="1784" spans="1:10" s="34" customFormat="1" x14ac:dyDescent="0.25">
      <c r="A1784" s="6" t="s">
        <v>37</v>
      </c>
      <c r="B1784" s="6" t="s">
        <v>5407</v>
      </c>
      <c r="C1784" s="21" t="s">
        <v>5406</v>
      </c>
      <c r="D1784" s="10" t="s">
        <v>1</v>
      </c>
      <c r="E1784" s="36"/>
      <c r="F1784" s="36"/>
      <c r="G1784" s="36"/>
      <c r="H1784" s="36"/>
      <c r="I1784" s="36"/>
      <c r="J1784" s="36"/>
    </row>
    <row r="1785" spans="1:10" s="34" customFormat="1" x14ac:dyDescent="0.25">
      <c r="A1785" s="6" t="s">
        <v>37</v>
      </c>
      <c r="B1785" s="6" t="s">
        <v>5405</v>
      </c>
      <c r="C1785" s="21" t="s">
        <v>5404</v>
      </c>
      <c r="D1785" s="10" t="s">
        <v>1</v>
      </c>
      <c r="E1785" s="36"/>
      <c r="F1785" s="36"/>
      <c r="G1785" s="36"/>
      <c r="H1785" s="36"/>
      <c r="I1785" s="36"/>
      <c r="J1785" s="36"/>
    </row>
    <row r="1786" spans="1:10" s="34" customFormat="1" x14ac:dyDescent="0.25">
      <c r="A1786" s="6" t="s">
        <v>37</v>
      </c>
      <c r="B1786" s="6" t="s">
        <v>5403</v>
      </c>
      <c r="C1786" s="21" t="s">
        <v>5402</v>
      </c>
      <c r="D1786" s="10" t="s">
        <v>1</v>
      </c>
      <c r="E1786" s="36"/>
      <c r="F1786" s="36"/>
      <c r="G1786" s="36"/>
      <c r="H1786" s="36"/>
      <c r="I1786" s="36"/>
      <c r="J1786" s="36"/>
    </row>
    <row r="1787" spans="1:10" s="34" customFormat="1" x14ac:dyDescent="0.25">
      <c r="A1787" s="6" t="s">
        <v>37</v>
      </c>
      <c r="B1787" s="6" t="s">
        <v>5401</v>
      </c>
      <c r="C1787" s="21" t="s">
        <v>5400</v>
      </c>
      <c r="D1787" s="10" t="s">
        <v>1</v>
      </c>
      <c r="E1787" s="36"/>
      <c r="F1787" s="36"/>
      <c r="G1787" s="36"/>
      <c r="H1787" s="36"/>
      <c r="I1787" s="36"/>
      <c r="J1787" s="36"/>
    </row>
    <row r="1788" spans="1:10" s="34" customFormat="1" x14ac:dyDescent="0.25">
      <c r="A1788" s="6" t="s">
        <v>37</v>
      </c>
      <c r="B1788" s="6" t="s">
        <v>5399</v>
      </c>
      <c r="C1788" s="21" t="s">
        <v>5398</v>
      </c>
      <c r="D1788" s="10" t="s">
        <v>1</v>
      </c>
      <c r="E1788" s="36"/>
      <c r="F1788" s="36"/>
      <c r="G1788" s="36"/>
      <c r="H1788" s="36"/>
      <c r="I1788" s="36"/>
      <c r="J1788" s="36"/>
    </row>
    <row r="1789" spans="1:10" s="34" customFormat="1" x14ac:dyDescent="0.25">
      <c r="A1789" s="6" t="s">
        <v>37</v>
      </c>
      <c r="B1789" s="6" t="s">
        <v>5397</v>
      </c>
      <c r="C1789" s="21" t="s">
        <v>5396</v>
      </c>
      <c r="D1789" s="10" t="s">
        <v>1</v>
      </c>
      <c r="E1789" s="36"/>
      <c r="F1789" s="36"/>
      <c r="G1789" s="36"/>
      <c r="H1789" s="36"/>
      <c r="I1789" s="36"/>
      <c r="J1789" s="36"/>
    </row>
    <row r="1790" spans="1:10" s="34" customFormat="1" x14ac:dyDescent="0.25">
      <c r="A1790" s="6" t="s">
        <v>37</v>
      </c>
      <c r="B1790" s="6" t="s">
        <v>5395</v>
      </c>
      <c r="C1790" s="21" t="s">
        <v>5394</v>
      </c>
      <c r="D1790" s="10" t="s">
        <v>1</v>
      </c>
      <c r="E1790" s="36"/>
      <c r="F1790" s="36"/>
      <c r="G1790" s="36"/>
      <c r="H1790" s="36"/>
      <c r="I1790" s="36"/>
      <c r="J1790" s="36"/>
    </row>
    <row r="1791" spans="1:10" s="34" customFormat="1" x14ac:dyDescent="0.25">
      <c r="A1791" s="6" t="s">
        <v>37</v>
      </c>
      <c r="B1791" s="6" t="s">
        <v>5393</v>
      </c>
      <c r="C1791" s="21" t="s">
        <v>5392</v>
      </c>
      <c r="D1791" s="10" t="s">
        <v>1</v>
      </c>
      <c r="E1791" s="36"/>
      <c r="F1791" s="36"/>
      <c r="G1791" s="36"/>
      <c r="H1791" s="36"/>
      <c r="I1791" s="36"/>
      <c r="J1791" s="36"/>
    </row>
    <row r="1792" spans="1:10" s="34" customFormat="1" x14ac:dyDescent="0.25">
      <c r="A1792" s="6" t="s">
        <v>37</v>
      </c>
      <c r="B1792" s="6" t="s">
        <v>5391</v>
      </c>
      <c r="C1792" s="21" t="s">
        <v>5390</v>
      </c>
      <c r="D1792" s="10" t="s">
        <v>1</v>
      </c>
      <c r="E1792" s="36"/>
      <c r="F1792" s="36"/>
      <c r="G1792" s="36"/>
      <c r="H1792" s="36"/>
      <c r="I1792" s="36"/>
      <c r="J1792" s="36"/>
    </row>
    <row r="1793" spans="1:10" s="34" customFormat="1" x14ac:dyDescent="0.25">
      <c r="A1793" s="6" t="s">
        <v>37</v>
      </c>
      <c r="B1793" s="6" t="s">
        <v>453</v>
      </c>
      <c r="C1793" s="20" t="s">
        <v>5389</v>
      </c>
      <c r="D1793" s="10" t="s">
        <v>1</v>
      </c>
      <c r="E1793" s="36"/>
      <c r="F1793" s="36"/>
      <c r="G1793" s="36"/>
      <c r="H1793" s="36"/>
      <c r="I1793" s="36"/>
      <c r="J1793" s="36"/>
    </row>
    <row r="1794" spans="1:10" s="34" customFormat="1" x14ac:dyDescent="0.25">
      <c r="A1794" s="6" t="s">
        <v>37</v>
      </c>
      <c r="B1794" s="6" t="s">
        <v>5388</v>
      </c>
      <c r="C1794" s="11" t="s">
        <v>5387</v>
      </c>
      <c r="D1794" s="10" t="s">
        <v>1</v>
      </c>
      <c r="E1794" s="36"/>
      <c r="F1794" s="36"/>
      <c r="G1794" s="36"/>
      <c r="H1794" s="36"/>
      <c r="I1794" s="36"/>
      <c r="J1794" s="36"/>
    </row>
    <row r="1795" spans="1:10" s="34" customFormat="1" x14ac:dyDescent="0.25">
      <c r="A1795" s="6" t="s">
        <v>37</v>
      </c>
      <c r="B1795" s="6" t="s">
        <v>5386</v>
      </c>
      <c r="C1795" s="11" t="s">
        <v>5385</v>
      </c>
      <c r="D1795" s="10" t="s">
        <v>1</v>
      </c>
      <c r="E1795" s="36"/>
      <c r="F1795" s="36"/>
      <c r="G1795" s="36"/>
      <c r="H1795" s="36"/>
      <c r="I1795" s="36"/>
      <c r="J1795" s="36"/>
    </row>
    <row r="1796" spans="1:10" s="34" customFormat="1" x14ac:dyDescent="0.25">
      <c r="A1796" s="6" t="s">
        <v>37</v>
      </c>
      <c r="B1796" s="6" t="s">
        <v>5384</v>
      </c>
      <c r="C1796" s="11" t="s">
        <v>5383</v>
      </c>
      <c r="D1796" s="10" t="s">
        <v>1</v>
      </c>
      <c r="E1796" s="36"/>
      <c r="F1796" s="36"/>
      <c r="G1796" s="36"/>
      <c r="H1796" s="36"/>
      <c r="I1796" s="36"/>
      <c r="J1796" s="36"/>
    </row>
    <row r="1797" spans="1:10" s="34" customFormat="1" x14ac:dyDescent="0.25">
      <c r="A1797" s="6" t="s">
        <v>37</v>
      </c>
      <c r="B1797" s="6" t="s">
        <v>5382</v>
      </c>
      <c r="C1797" s="11" t="s">
        <v>5381</v>
      </c>
      <c r="D1797" s="10" t="s">
        <v>1</v>
      </c>
      <c r="E1797" s="36"/>
      <c r="F1797" s="36"/>
      <c r="G1797" s="36"/>
      <c r="H1797" s="36"/>
      <c r="I1797" s="36"/>
      <c r="J1797" s="36"/>
    </row>
    <row r="1798" spans="1:10" s="34" customFormat="1" x14ac:dyDescent="0.25">
      <c r="A1798" s="6" t="s">
        <v>37</v>
      </c>
      <c r="B1798" s="6" t="s">
        <v>5380</v>
      </c>
      <c r="C1798" s="17" t="s">
        <v>5379</v>
      </c>
      <c r="D1798" s="10" t="s">
        <v>1</v>
      </c>
      <c r="E1798" s="36"/>
      <c r="F1798" s="36"/>
      <c r="G1798" s="36"/>
      <c r="H1798" s="36"/>
      <c r="I1798" s="36"/>
      <c r="J1798" s="36"/>
    </row>
    <row r="1799" spans="1:10" s="34" customFormat="1" x14ac:dyDescent="0.25">
      <c r="A1799" s="6" t="s">
        <v>37</v>
      </c>
      <c r="B1799" s="6" t="s">
        <v>5378</v>
      </c>
      <c r="C1799" s="17" t="s">
        <v>5377</v>
      </c>
      <c r="D1799" s="10" t="s">
        <v>1</v>
      </c>
      <c r="E1799" s="36"/>
      <c r="F1799" s="36"/>
      <c r="G1799" s="36"/>
      <c r="H1799" s="36"/>
      <c r="I1799" s="36"/>
      <c r="J1799" s="36"/>
    </row>
    <row r="1800" spans="1:10" x14ac:dyDescent="0.25">
      <c r="A1800" s="6" t="s">
        <v>37</v>
      </c>
      <c r="B1800" s="6" t="s">
        <v>5376</v>
      </c>
      <c r="C1800" s="18" t="s">
        <v>5375</v>
      </c>
      <c r="D1800" s="10" t="s">
        <v>1</v>
      </c>
      <c r="E1800" s="36"/>
      <c r="F1800" s="36"/>
      <c r="G1800" s="36"/>
      <c r="H1800" s="36"/>
      <c r="I1800" s="36"/>
      <c r="J1800" s="36"/>
    </row>
    <row r="1801" spans="1:10" x14ac:dyDescent="0.25">
      <c r="A1801" s="6" t="s">
        <v>37</v>
      </c>
      <c r="B1801" s="6" t="s">
        <v>5374</v>
      </c>
      <c r="C1801" s="18" t="s">
        <v>5373</v>
      </c>
      <c r="D1801" s="10" t="s">
        <v>1</v>
      </c>
      <c r="E1801" s="36"/>
      <c r="F1801" s="36"/>
      <c r="G1801" s="36"/>
      <c r="H1801" s="36"/>
      <c r="I1801" s="36"/>
      <c r="J1801" s="36"/>
    </row>
    <row r="1802" spans="1:10" x14ac:dyDescent="0.25">
      <c r="A1802" s="6" t="s">
        <v>37</v>
      </c>
      <c r="B1802" s="6" t="s">
        <v>5372</v>
      </c>
      <c r="C1802" s="18" t="s">
        <v>5371</v>
      </c>
      <c r="D1802" s="10" t="s">
        <v>1</v>
      </c>
      <c r="E1802" s="36"/>
      <c r="F1802" s="36"/>
      <c r="G1802" s="36"/>
      <c r="H1802" s="36"/>
      <c r="I1802" s="36"/>
      <c r="J1802" s="36"/>
    </row>
    <row r="1803" spans="1:10" x14ac:dyDescent="0.25">
      <c r="A1803" s="6" t="s">
        <v>37</v>
      </c>
      <c r="B1803" s="6" t="s">
        <v>5370</v>
      </c>
      <c r="C1803" s="17" t="s">
        <v>5369</v>
      </c>
      <c r="D1803" s="10" t="s">
        <v>1</v>
      </c>
      <c r="E1803" s="36"/>
      <c r="F1803" s="36"/>
      <c r="G1803" s="36"/>
      <c r="H1803" s="36"/>
      <c r="I1803" s="36"/>
      <c r="J1803" s="36"/>
    </row>
    <row r="1804" spans="1:10" s="34" customFormat="1" x14ac:dyDescent="0.25">
      <c r="A1804" s="6" t="s">
        <v>37</v>
      </c>
      <c r="B1804" s="6" t="s">
        <v>5368</v>
      </c>
      <c r="C1804" s="11" t="s">
        <v>5367</v>
      </c>
      <c r="D1804" s="10" t="s">
        <v>1</v>
      </c>
      <c r="E1804" s="36"/>
      <c r="F1804" s="36"/>
      <c r="G1804" s="36"/>
      <c r="H1804" s="36"/>
      <c r="I1804" s="36"/>
      <c r="J1804" s="36"/>
    </row>
    <row r="1805" spans="1:10" s="34" customFormat="1" x14ac:dyDescent="0.25">
      <c r="A1805" s="6" t="s">
        <v>37</v>
      </c>
      <c r="B1805" s="6" t="s">
        <v>5366</v>
      </c>
      <c r="C1805" s="11" t="s">
        <v>5365</v>
      </c>
      <c r="D1805" s="10" t="s">
        <v>1</v>
      </c>
      <c r="E1805" s="36"/>
      <c r="F1805" s="36"/>
      <c r="G1805" s="36"/>
      <c r="H1805" s="36"/>
      <c r="I1805" s="36"/>
      <c r="J1805" s="36"/>
    </row>
    <row r="1806" spans="1:10" s="34" customFormat="1" x14ac:dyDescent="0.25">
      <c r="A1806" s="6" t="s">
        <v>37</v>
      </c>
      <c r="B1806" s="6" t="s">
        <v>5364</v>
      </c>
      <c r="C1806" s="11" t="s">
        <v>5363</v>
      </c>
      <c r="D1806" s="10" t="s">
        <v>1</v>
      </c>
      <c r="E1806" s="36"/>
      <c r="F1806" s="36"/>
      <c r="G1806" s="36"/>
      <c r="H1806" s="36"/>
      <c r="I1806" s="36"/>
      <c r="J1806" s="36"/>
    </row>
    <row r="1807" spans="1:10" s="34" customFormat="1" x14ac:dyDescent="0.25">
      <c r="A1807" s="6" t="s">
        <v>37</v>
      </c>
      <c r="B1807" s="6" t="s">
        <v>5362</v>
      </c>
      <c r="C1807" s="11" t="s">
        <v>5361</v>
      </c>
      <c r="D1807" s="10" t="s">
        <v>1</v>
      </c>
      <c r="E1807" s="36"/>
      <c r="F1807" s="36"/>
      <c r="G1807" s="36"/>
      <c r="H1807" s="36"/>
      <c r="I1807" s="36"/>
      <c r="J1807" s="36"/>
    </row>
    <row r="1808" spans="1:10" s="34" customFormat="1" x14ac:dyDescent="0.25">
      <c r="A1808" s="6" t="s">
        <v>37</v>
      </c>
      <c r="B1808" s="6" t="s">
        <v>5360</v>
      </c>
      <c r="C1808" s="11" t="s">
        <v>5359</v>
      </c>
      <c r="D1808" s="10" t="s">
        <v>1</v>
      </c>
      <c r="E1808" s="36"/>
      <c r="F1808" s="36"/>
      <c r="G1808" s="36"/>
      <c r="H1808" s="36"/>
      <c r="I1808" s="36"/>
      <c r="J1808" s="36"/>
    </row>
    <row r="1809" spans="1:10" s="34" customFormat="1" x14ac:dyDescent="0.25">
      <c r="A1809" s="6" t="s">
        <v>37</v>
      </c>
      <c r="B1809" s="6" t="s">
        <v>5358</v>
      </c>
      <c r="C1809" s="11" t="s">
        <v>5357</v>
      </c>
      <c r="D1809" s="10" t="s">
        <v>1</v>
      </c>
      <c r="E1809" s="36"/>
      <c r="F1809" s="36"/>
      <c r="G1809" s="36"/>
      <c r="H1809" s="36"/>
      <c r="I1809" s="36"/>
      <c r="J1809" s="36"/>
    </row>
    <row r="1810" spans="1:10" s="34" customFormat="1" x14ac:dyDescent="0.25">
      <c r="A1810" s="6" t="s">
        <v>37</v>
      </c>
      <c r="B1810" s="8" t="s">
        <v>7107</v>
      </c>
      <c r="C1810" s="13" t="s">
        <v>7859</v>
      </c>
      <c r="D1810" s="10" t="s">
        <v>1</v>
      </c>
      <c r="E1810" s="36"/>
      <c r="F1810" s="36"/>
      <c r="G1810" s="36"/>
      <c r="H1810" s="36"/>
      <c r="I1810" s="36"/>
      <c r="J1810" s="36"/>
    </row>
    <row r="1811" spans="1:10" s="34" customFormat="1" x14ac:dyDescent="0.25">
      <c r="A1811" s="6" t="s">
        <v>37</v>
      </c>
      <c r="B1811" s="8" t="s">
        <v>7108</v>
      </c>
      <c r="C1811" s="13" t="s">
        <v>7860</v>
      </c>
      <c r="D1811" s="10" t="s">
        <v>1</v>
      </c>
      <c r="E1811" s="36"/>
      <c r="F1811" s="36"/>
      <c r="G1811" s="36"/>
      <c r="H1811" s="36"/>
      <c r="I1811" s="36"/>
      <c r="J1811" s="36"/>
    </row>
    <row r="1812" spans="1:10" s="34" customFormat="1" x14ac:dyDescent="0.25">
      <c r="A1812" s="6" t="s">
        <v>37</v>
      </c>
      <c r="B1812" s="8" t="s">
        <v>7109</v>
      </c>
      <c r="C1812" s="13" t="s">
        <v>7861</v>
      </c>
      <c r="D1812" s="10" t="s">
        <v>1</v>
      </c>
      <c r="E1812" s="36"/>
      <c r="F1812" s="36"/>
      <c r="G1812" s="36"/>
      <c r="H1812" s="36"/>
      <c r="I1812" s="36"/>
      <c r="J1812" s="36"/>
    </row>
    <row r="1813" spans="1:10" s="34" customFormat="1" x14ac:dyDescent="0.25">
      <c r="A1813" s="6" t="s">
        <v>37</v>
      </c>
      <c r="B1813" s="6" t="s">
        <v>5356</v>
      </c>
      <c r="C1813" s="11" t="s">
        <v>5355</v>
      </c>
      <c r="D1813" s="10" t="s">
        <v>1</v>
      </c>
      <c r="E1813" s="36"/>
      <c r="F1813" s="36"/>
      <c r="G1813" s="36"/>
      <c r="H1813" s="36"/>
      <c r="I1813" s="36"/>
      <c r="J1813" s="36"/>
    </row>
    <row r="1814" spans="1:10" s="34" customFormat="1" x14ac:dyDescent="0.25">
      <c r="A1814" s="6" t="s">
        <v>37</v>
      </c>
      <c r="B1814" s="6" t="s">
        <v>5354</v>
      </c>
      <c r="C1814" s="11" t="s">
        <v>5353</v>
      </c>
      <c r="D1814" s="10" t="s">
        <v>1</v>
      </c>
      <c r="E1814" s="36"/>
      <c r="F1814" s="36"/>
      <c r="G1814" s="36"/>
      <c r="H1814" s="36"/>
      <c r="I1814" s="36"/>
      <c r="J1814" s="36"/>
    </row>
    <row r="1815" spans="1:10" s="34" customFormat="1" x14ac:dyDescent="0.25">
      <c r="A1815" s="6" t="s">
        <v>37</v>
      </c>
      <c r="B1815" s="6" t="s">
        <v>5352</v>
      </c>
      <c r="C1815" s="11" t="s">
        <v>5351</v>
      </c>
      <c r="D1815" s="10" t="s">
        <v>1</v>
      </c>
      <c r="E1815" s="36"/>
      <c r="F1815" s="36"/>
      <c r="G1815" s="36"/>
      <c r="H1815" s="36"/>
      <c r="I1815" s="36"/>
      <c r="J1815" s="36"/>
    </row>
    <row r="1816" spans="1:10" s="34" customFormat="1" x14ac:dyDescent="0.25">
      <c r="A1816" s="7"/>
      <c r="B1816" s="7"/>
      <c r="C1816" s="26"/>
      <c r="D1816" s="35"/>
      <c r="E1816" s="36"/>
      <c r="F1816" s="36"/>
      <c r="G1816" s="36"/>
      <c r="H1816" s="36"/>
      <c r="I1816" s="36"/>
      <c r="J1816" s="36"/>
    </row>
    <row r="1817" spans="1:10" s="34" customFormat="1" x14ac:dyDescent="0.25">
      <c r="A1817" s="28" t="s">
        <v>0</v>
      </c>
      <c r="B1817" s="2" t="s">
        <v>6989</v>
      </c>
      <c r="C1817" s="26"/>
      <c r="D1817" s="26"/>
      <c r="E1817" s="36"/>
      <c r="F1817" s="36"/>
      <c r="G1817" s="36"/>
      <c r="H1817" s="36"/>
      <c r="I1817" s="36"/>
      <c r="J1817" s="36"/>
    </row>
    <row r="1818" spans="1:10" s="34" customFormat="1" x14ac:dyDescent="0.25">
      <c r="A1818" s="28" t="s">
        <v>6960</v>
      </c>
      <c r="B1818" s="2" t="str">
        <f>CONCATENATE("https://xbrl.cipc.co.za/taxonomy/role/",MID(B1819,2,7),"/",B1817)</f>
        <v>https://xbrl.cipc.co.za/taxonomy/role/802.300/NotesSeparateFinancialStatements</v>
      </c>
      <c r="C1818" s="26"/>
      <c r="D1818" s="26"/>
      <c r="E1818" s="36"/>
      <c r="F1818" s="36"/>
      <c r="G1818" s="36"/>
      <c r="H1818" s="36"/>
      <c r="I1818" s="36"/>
      <c r="J1818" s="36"/>
    </row>
    <row r="1819" spans="1:10" s="34" customFormat="1" x14ac:dyDescent="0.25">
      <c r="A1819" s="28" t="s">
        <v>6961</v>
      </c>
      <c r="B1819" s="2" t="s">
        <v>6976</v>
      </c>
      <c r="C1819" s="26"/>
      <c r="D1819" s="26"/>
      <c r="E1819" s="36"/>
      <c r="F1819" s="36"/>
      <c r="G1819" s="36"/>
      <c r="H1819" s="36"/>
      <c r="I1819" s="36"/>
      <c r="J1819" s="36"/>
    </row>
    <row r="1820" spans="1:10" s="34" customFormat="1" x14ac:dyDescent="0.25">
      <c r="A1820" s="29" t="s">
        <v>4</v>
      </c>
      <c r="B1820" s="29" t="s">
        <v>5</v>
      </c>
      <c r="C1820" s="29" t="str">
        <f>VLOOKUP(B1820,Concepts!$C:$S,13,FALSE)</f>
        <v>label (en)</v>
      </c>
      <c r="D1820" s="29" t="s">
        <v>2630</v>
      </c>
      <c r="E1820" s="36"/>
      <c r="F1820" s="36"/>
      <c r="G1820" s="36"/>
      <c r="H1820" s="36"/>
      <c r="I1820"/>
    </row>
    <row r="1821" spans="1:10" s="34" customFormat="1" x14ac:dyDescent="0.25">
      <c r="A1821" s="6" t="s">
        <v>37</v>
      </c>
      <c r="B1821" s="6" t="s">
        <v>2949</v>
      </c>
      <c r="C1821" s="56" t="s">
        <v>9226</v>
      </c>
      <c r="D1821" s="10"/>
      <c r="E1821" s="36"/>
      <c r="F1821" s="36"/>
      <c r="G1821" s="36"/>
      <c r="H1821" s="36"/>
      <c r="I1821"/>
    </row>
    <row r="1822" spans="1:10" s="34" customFormat="1" x14ac:dyDescent="0.25">
      <c r="A1822" s="6" t="s">
        <v>37</v>
      </c>
      <c r="B1822" s="6" t="s">
        <v>157</v>
      </c>
      <c r="C1822" s="11" t="s">
        <v>131</v>
      </c>
      <c r="D1822" s="11"/>
      <c r="E1822" s="36"/>
      <c r="F1822" s="36"/>
      <c r="G1822" s="36"/>
      <c r="H1822" s="36"/>
      <c r="I1822"/>
    </row>
    <row r="1823" spans="1:10" s="34" customFormat="1" x14ac:dyDescent="0.25">
      <c r="A1823" s="6" t="s">
        <v>37</v>
      </c>
      <c r="B1823" s="6" t="s">
        <v>5443</v>
      </c>
      <c r="C1823" s="11" t="s">
        <v>5444</v>
      </c>
      <c r="D1823" s="11"/>
      <c r="E1823" s="36"/>
      <c r="F1823" s="36"/>
      <c r="G1823" s="36"/>
      <c r="H1823" s="36"/>
      <c r="I1823"/>
    </row>
    <row r="1824" spans="1:10" s="34" customFormat="1" x14ac:dyDescent="0.25">
      <c r="A1824" s="6" t="s">
        <v>37</v>
      </c>
      <c r="B1824" s="6" t="s">
        <v>5445</v>
      </c>
      <c r="C1824" s="11" t="s">
        <v>5446</v>
      </c>
      <c r="D1824" s="11"/>
      <c r="E1824" s="36"/>
      <c r="F1824" s="36"/>
      <c r="G1824" s="36"/>
      <c r="H1824" s="36"/>
      <c r="I1824"/>
    </row>
    <row r="1825" spans="1:9" s="34" customFormat="1" x14ac:dyDescent="0.25">
      <c r="A1825" s="6" t="s">
        <v>37</v>
      </c>
      <c r="B1825" s="6" t="s">
        <v>5447</v>
      </c>
      <c r="C1825" s="11" t="s">
        <v>5448</v>
      </c>
      <c r="D1825" s="11"/>
      <c r="E1825" s="36"/>
      <c r="F1825" s="36"/>
      <c r="G1825" s="36"/>
      <c r="H1825" s="36"/>
      <c r="I1825"/>
    </row>
    <row r="1826" spans="1:9" s="34" customFormat="1" x14ac:dyDescent="0.25">
      <c r="A1826" s="6" t="s">
        <v>37</v>
      </c>
      <c r="B1826" s="6" t="s">
        <v>5449</v>
      </c>
      <c r="C1826" s="11" t="s">
        <v>5450</v>
      </c>
      <c r="D1826" s="11"/>
      <c r="E1826" s="36"/>
      <c r="F1826" s="36"/>
      <c r="G1826" s="36"/>
      <c r="H1826" s="36"/>
      <c r="I1826"/>
    </row>
    <row r="1827" spans="1:9" s="34" customFormat="1" x14ac:dyDescent="0.25">
      <c r="A1827" s="6" t="s">
        <v>37</v>
      </c>
      <c r="B1827" s="6" t="s">
        <v>5451</v>
      </c>
      <c r="C1827" s="11" t="s">
        <v>5452</v>
      </c>
      <c r="D1827" s="11"/>
      <c r="E1827" s="36"/>
      <c r="F1827" s="36"/>
      <c r="G1827" s="36"/>
      <c r="H1827" s="36"/>
      <c r="I1827"/>
    </row>
    <row r="1828" spans="1:9" s="34" customFormat="1" x14ac:dyDescent="0.25">
      <c r="A1828" s="6" t="s">
        <v>37</v>
      </c>
      <c r="B1828" s="6" t="s">
        <v>5453</v>
      </c>
      <c r="C1828" s="11" t="s">
        <v>5454</v>
      </c>
      <c r="D1828" s="11"/>
      <c r="E1828" s="36"/>
      <c r="F1828" s="36"/>
      <c r="G1828" s="36"/>
      <c r="H1828" s="36"/>
      <c r="I1828"/>
    </row>
    <row r="1829" spans="1:9" s="34" customFormat="1" x14ac:dyDescent="0.25">
      <c r="A1829" s="6" t="s">
        <v>37</v>
      </c>
      <c r="B1829" s="6" t="s">
        <v>2427</v>
      </c>
      <c r="C1829" s="11" t="s">
        <v>2320</v>
      </c>
      <c r="D1829" s="11"/>
      <c r="E1829" s="36"/>
      <c r="F1829" s="36"/>
      <c r="G1829" s="36"/>
      <c r="H1829" s="36"/>
      <c r="I1829"/>
    </row>
    <row r="1830" spans="1:9" s="34" customFormat="1" x14ac:dyDescent="0.25">
      <c r="A1830" s="6" t="s">
        <v>37</v>
      </c>
      <c r="B1830" s="6" t="s">
        <v>5455</v>
      </c>
      <c r="C1830" s="17" t="s">
        <v>5456</v>
      </c>
      <c r="D1830" s="17"/>
      <c r="E1830" s="36"/>
      <c r="F1830" s="36"/>
      <c r="G1830" s="36"/>
      <c r="H1830" s="36"/>
      <c r="I1830"/>
    </row>
    <row r="1831" spans="1:9" s="34" customFormat="1" x14ac:dyDescent="0.25">
      <c r="A1831" s="6" t="s">
        <v>37</v>
      </c>
      <c r="B1831" s="6" t="s">
        <v>5457</v>
      </c>
      <c r="C1831" s="18" t="s">
        <v>5458</v>
      </c>
      <c r="D1831" s="18"/>
      <c r="E1831" s="36"/>
      <c r="F1831" s="36"/>
      <c r="G1831" s="36"/>
      <c r="H1831" s="36"/>
      <c r="I1831"/>
    </row>
    <row r="1832" spans="1:9" s="34" customFormat="1" x14ac:dyDescent="0.25">
      <c r="A1832" s="6" t="s">
        <v>37</v>
      </c>
      <c r="B1832" s="6" t="s">
        <v>5459</v>
      </c>
      <c r="C1832" s="19" t="s">
        <v>5460</v>
      </c>
      <c r="D1832" s="19"/>
      <c r="E1832" s="36"/>
      <c r="F1832" s="36"/>
      <c r="G1832" s="36"/>
      <c r="H1832" s="36"/>
      <c r="I1832"/>
    </row>
    <row r="1833" spans="1:9" s="34" customFormat="1" x14ac:dyDescent="0.25">
      <c r="A1833" s="6" t="s">
        <v>37</v>
      </c>
      <c r="B1833" s="6" t="s">
        <v>5461</v>
      </c>
      <c r="C1833" s="20" t="s">
        <v>5462</v>
      </c>
      <c r="D1833" s="20"/>
      <c r="E1833" s="36"/>
      <c r="F1833" s="36"/>
      <c r="G1833" s="36"/>
      <c r="H1833" s="36"/>
      <c r="I1833"/>
    </row>
    <row r="1834" spans="1:9" s="34" customFormat="1" x14ac:dyDescent="0.25">
      <c r="A1834" s="6" t="s">
        <v>37</v>
      </c>
      <c r="B1834" s="6" t="s">
        <v>3442</v>
      </c>
      <c r="C1834" s="21" t="s">
        <v>3443</v>
      </c>
      <c r="D1834" s="21"/>
      <c r="E1834" s="36"/>
      <c r="F1834" s="36"/>
      <c r="G1834" s="36"/>
      <c r="H1834" s="36"/>
      <c r="I1834"/>
    </row>
    <row r="1835" spans="1:9" s="34" customFormat="1" x14ac:dyDescent="0.25">
      <c r="A1835" s="6" t="s">
        <v>37</v>
      </c>
      <c r="B1835" s="6" t="s">
        <v>5463</v>
      </c>
      <c r="C1835" s="18" t="s">
        <v>5464</v>
      </c>
      <c r="D1835" s="18"/>
      <c r="E1835" s="36"/>
      <c r="F1835" s="36"/>
      <c r="G1835" s="36"/>
      <c r="H1835" s="36"/>
      <c r="I1835"/>
    </row>
    <row r="1836" spans="1:9" s="34" customFormat="1" x14ac:dyDescent="0.25">
      <c r="A1836" s="6" t="s">
        <v>37</v>
      </c>
      <c r="B1836" s="6" t="s">
        <v>5465</v>
      </c>
      <c r="C1836" s="19" t="s">
        <v>5466</v>
      </c>
      <c r="D1836" s="19"/>
      <c r="E1836" s="36"/>
      <c r="F1836" s="36"/>
      <c r="G1836" s="36"/>
      <c r="H1836" s="36"/>
      <c r="I1836"/>
    </row>
    <row r="1837" spans="1:9" s="34" customFormat="1" x14ac:dyDescent="0.25">
      <c r="A1837" s="6" t="s">
        <v>37</v>
      </c>
      <c r="B1837" s="6" t="s">
        <v>5467</v>
      </c>
      <c r="C1837" s="19" t="s">
        <v>5468</v>
      </c>
      <c r="D1837" s="19"/>
      <c r="E1837" s="36"/>
      <c r="F1837" s="36"/>
      <c r="G1837" s="36"/>
      <c r="H1837" s="36"/>
      <c r="I1837"/>
    </row>
    <row r="1838" spans="1:9" s="34" customFormat="1" x14ac:dyDescent="0.25">
      <c r="A1838" s="6" t="s">
        <v>37</v>
      </c>
      <c r="B1838" s="6" t="s">
        <v>5469</v>
      </c>
      <c r="C1838" s="19" t="s">
        <v>5470</v>
      </c>
      <c r="D1838" s="19"/>
      <c r="E1838" s="36"/>
      <c r="F1838" s="36"/>
      <c r="G1838" s="36"/>
      <c r="H1838" s="36"/>
      <c r="I1838"/>
    </row>
    <row r="1839" spans="1:9" s="34" customFormat="1" x14ac:dyDescent="0.25">
      <c r="A1839" s="6" t="s">
        <v>37</v>
      </c>
      <c r="B1839" s="6" t="s">
        <v>5471</v>
      </c>
      <c r="C1839" s="19" t="s">
        <v>5472</v>
      </c>
      <c r="D1839" s="19"/>
      <c r="E1839" s="36"/>
      <c r="F1839" s="36"/>
      <c r="G1839" s="36"/>
      <c r="H1839" s="36"/>
      <c r="I1839"/>
    </row>
    <row r="1840" spans="1:9" s="34" customFormat="1" x14ac:dyDescent="0.25">
      <c r="A1840" s="6" t="s">
        <v>37</v>
      </c>
      <c r="B1840" s="6" t="s">
        <v>5473</v>
      </c>
      <c r="C1840" s="19" t="s">
        <v>5474</v>
      </c>
      <c r="D1840" s="19"/>
      <c r="E1840" s="36"/>
      <c r="F1840" s="36"/>
      <c r="G1840" s="36"/>
      <c r="H1840" s="36"/>
      <c r="I1840"/>
    </row>
    <row r="1841" spans="1:9" s="34" customFormat="1" x14ac:dyDescent="0.25">
      <c r="A1841" s="6" t="s">
        <v>37</v>
      </c>
      <c r="B1841" s="6" t="s">
        <v>2392</v>
      </c>
      <c r="C1841" s="11" t="s">
        <v>2285</v>
      </c>
      <c r="D1841" s="11"/>
      <c r="E1841" s="36"/>
      <c r="F1841" s="36"/>
      <c r="G1841" s="36"/>
      <c r="H1841" s="36"/>
      <c r="I1841"/>
    </row>
    <row r="1842" spans="1:9" s="34" customFormat="1" x14ac:dyDescent="0.25">
      <c r="A1842" s="6" t="s">
        <v>37</v>
      </c>
      <c r="B1842" s="6" t="s">
        <v>5475</v>
      </c>
      <c r="C1842" s="17" t="s">
        <v>5476</v>
      </c>
      <c r="D1842" s="17"/>
      <c r="E1842" s="36"/>
      <c r="F1842" s="36"/>
      <c r="G1842" s="36"/>
      <c r="H1842" s="36"/>
      <c r="I1842"/>
    </row>
    <row r="1843" spans="1:9" s="34" customFormat="1" x14ac:dyDescent="0.25">
      <c r="A1843" s="6" t="s">
        <v>37</v>
      </c>
      <c r="B1843" s="6" t="s">
        <v>5477</v>
      </c>
      <c r="C1843" s="18" t="s">
        <v>5478</v>
      </c>
      <c r="D1843" s="18"/>
      <c r="E1843" s="36"/>
      <c r="F1843" s="36"/>
      <c r="G1843" s="36"/>
      <c r="H1843" s="36"/>
      <c r="I1843"/>
    </row>
    <row r="1844" spans="1:9" s="34" customFormat="1" x14ac:dyDescent="0.25">
      <c r="A1844" s="6" t="s">
        <v>37</v>
      </c>
      <c r="B1844" s="6" t="s">
        <v>5479</v>
      </c>
      <c r="C1844" s="19" t="s">
        <v>5480</v>
      </c>
      <c r="D1844" s="19"/>
      <c r="E1844" s="36"/>
      <c r="F1844" s="36"/>
      <c r="G1844" s="36"/>
      <c r="H1844" s="36"/>
      <c r="I1844"/>
    </row>
    <row r="1845" spans="1:9" s="34" customFormat="1" x14ac:dyDescent="0.25">
      <c r="A1845" s="6" t="s">
        <v>37</v>
      </c>
      <c r="B1845" s="6" t="s">
        <v>5481</v>
      </c>
      <c r="C1845" s="20" t="s">
        <v>5482</v>
      </c>
      <c r="D1845" s="20"/>
      <c r="E1845" s="36"/>
      <c r="F1845" s="36"/>
      <c r="G1845" s="36"/>
      <c r="H1845" s="36"/>
      <c r="I1845"/>
    </row>
    <row r="1846" spans="1:9" s="34" customFormat="1" x14ac:dyDescent="0.25">
      <c r="A1846" s="6" t="s">
        <v>37</v>
      </c>
      <c r="B1846" s="6" t="s">
        <v>5483</v>
      </c>
      <c r="C1846" s="21" t="s">
        <v>5484</v>
      </c>
      <c r="D1846" s="21"/>
      <c r="E1846" s="36"/>
      <c r="F1846" s="36"/>
      <c r="G1846" s="36"/>
      <c r="H1846" s="36"/>
      <c r="I1846"/>
    </row>
    <row r="1847" spans="1:9" s="34" customFormat="1" x14ac:dyDescent="0.25">
      <c r="A1847" s="6" t="s">
        <v>37</v>
      </c>
      <c r="B1847" s="6" t="s">
        <v>5485</v>
      </c>
      <c r="C1847" s="18" t="s">
        <v>5486</v>
      </c>
      <c r="D1847" s="18"/>
      <c r="E1847" s="36"/>
      <c r="F1847" s="36"/>
      <c r="G1847" s="36"/>
      <c r="H1847" s="36"/>
      <c r="I1847"/>
    </row>
    <row r="1848" spans="1:9" s="34" customFormat="1" x14ac:dyDescent="0.25">
      <c r="A1848" s="6" t="s">
        <v>37</v>
      </c>
      <c r="B1848" s="6" t="s">
        <v>5487</v>
      </c>
      <c r="C1848" s="19" t="s">
        <v>5488</v>
      </c>
      <c r="D1848" s="19"/>
      <c r="E1848" s="36"/>
      <c r="F1848" s="36"/>
      <c r="G1848" s="36"/>
      <c r="H1848" s="36"/>
      <c r="I1848"/>
    </row>
    <row r="1849" spans="1:9" s="34" customFormat="1" x14ac:dyDescent="0.25">
      <c r="A1849" s="6" t="s">
        <v>37</v>
      </c>
      <c r="B1849" s="6" t="s">
        <v>5489</v>
      </c>
      <c r="C1849" s="19" t="s">
        <v>5490</v>
      </c>
      <c r="D1849" s="19"/>
      <c r="E1849" s="36"/>
      <c r="F1849" s="36"/>
      <c r="G1849" s="36"/>
      <c r="H1849" s="36"/>
      <c r="I1849"/>
    </row>
    <row r="1850" spans="1:9" s="34" customFormat="1" x14ac:dyDescent="0.25">
      <c r="A1850" s="6" t="s">
        <v>37</v>
      </c>
      <c r="B1850" s="6" t="s">
        <v>5491</v>
      </c>
      <c r="C1850" s="19" t="s">
        <v>5492</v>
      </c>
      <c r="D1850" s="19"/>
      <c r="E1850" s="36"/>
      <c r="F1850" s="36"/>
      <c r="G1850" s="36"/>
      <c r="H1850" s="36"/>
      <c r="I1850"/>
    </row>
    <row r="1851" spans="1:9" s="34" customFormat="1" x14ac:dyDescent="0.25">
      <c r="A1851" s="6" t="s">
        <v>37</v>
      </c>
      <c r="B1851" s="6" t="s">
        <v>5493</v>
      </c>
      <c r="C1851" s="19" t="s">
        <v>5494</v>
      </c>
      <c r="D1851" s="19"/>
      <c r="E1851" s="36"/>
      <c r="F1851" s="36"/>
      <c r="G1851" s="36"/>
      <c r="H1851" s="36"/>
      <c r="I1851"/>
    </row>
    <row r="1852" spans="1:9" s="34" customFormat="1" x14ac:dyDescent="0.25">
      <c r="A1852" s="6" t="s">
        <v>37</v>
      </c>
      <c r="B1852" s="6" t="s">
        <v>5495</v>
      </c>
      <c r="C1852" s="19" t="s">
        <v>5496</v>
      </c>
      <c r="D1852" s="19"/>
      <c r="E1852" s="36"/>
      <c r="F1852" s="36"/>
      <c r="G1852" s="36"/>
      <c r="H1852" s="36"/>
      <c r="I1852"/>
    </row>
    <row r="1853" spans="1:9" s="34" customFormat="1" x14ac:dyDescent="0.25">
      <c r="A1853" s="6" t="s">
        <v>37</v>
      </c>
      <c r="B1853" s="6" t="s">
        <v>2329</v>
      </c>
      <c r="C1853" s="11" t="s">
        <v>2222</v>
      </c>
      <c r="D1853" s="11"/>
      <c r="E1853" s="36"/>
      <c r="F1853" s="36"/>
      <c r="G1853" s="36"/>
      <c r="H1853" s="36"/>
      <c r="I1853"/>
    </row>
    <row r="1854" spans="1:9" s="34" customFormat="1" x14ac:dyDescent="0.25">
      <c r="A1854" s="6" t="s">
        <v>37</v>
      </c>
      <c r="B1854" s="6" t="s">
        <v>5497</v>
      </c>
      <c r="C1854" s="17" t="s">
        <v>5498</v>
      </c>
      <c r="D1854" s="17"/>
      <c r="E1854" s="36"/>
      <c r="F1854" s="36"/>
      <c r="G1854" s="36"/>
      <c r="H1854" s="36"/>
      <c r="I1854"/>
    </row>
    <row r="1855" spans="1:9" s="34" customFormat="1" x14ac:dyDescent="0.25">
      <c r="A1855" s="6" t="s">
        <v>37</v>
      </c>
      <c r="B1855" s="6" t="s">
        <v>5499</v>
      </c>
      <c r="C1855" s="18" t="s">
        <v>5500</v>
      </c>
      <c r="D1855" s="18"/>
      <c r="E1855" s="36"/>
      <c r="F1855" s="36"/>
      <c r="G1855" s="36"/>
      <c r="H1855" s="36"/>
      <c r="I1855"/>
    </row>
    <row r="1856" spans="1:9" s="34" customFormat="1" x14ac:dyDescent="0.25">
      <c r="A1856" s="6" t="s">
        <v>37</v>
      </c>
      <c r="B1856" s="6" t="s">
        <v>5501</v>
      </c>
      <c r="C1856" s="19" t="s">
        <v>5502</v>
      </c>
      <c r="D1856" s="19"/>
      <c r="E1856" s="36"/>
      <c r="F1856" s="36"/>
      <c r="G1856" s="36"/>
      <c r="H1856" s="36"/>
      <c r="I1856"/>
    </row>
    <row r="1857" spans="1:9" s="34" customFormat="1" x14ac:dyDescent="0.25">
      <c r="A1857" s="6" t="s">
        <v>37</v>
      </c>
      <c r="B1857" s="6" t="s">
        <v>5503</v>
      </c>
      <c r="C1857" s="20" t="s">
        <v>5504</v>
      </c>
      <c r="D1857" s="20"/>
      <c r="E1857" s="36"/>
      <c r="F1857" s="36"/>
      <c r="G1857" s="36"/>
      <c r="H1857" s="36"/>
      <c r="I1857"/>
    </row>
    <row r="1858" spans="1:9" s="34" customFormat="1" x14ac:dyDescent="0.25">
      <c r="A1858" s="6" t="s">
        <v>37</v>
      </c>
      <c r="B1858" s="6" t="s">
        <v>3444</v>
      </c>
      <c r="C1858" s="21" t="s">
        <v>3445</v>
      </c>
      <c r="D1858" s="21"/>
      <c r="E1858" s="36"/>
      <c r="F1858" s="36"/>
      <c r="G1858" s="36"/>
      <c r="H1858" s="36"/>
      <c r="I1858"/>
    </row>
    <row r="1859" spans="1:9" s="34" customFormat="1" x14ac:dyDescent="0.25">
      <c r="A1859" s="6" t="s">
        <v>37</v>
      </c>
      <c r="B1859" s="6" t="s">
        <v>5505</v>
      </c>
      <c r="C1859" s="18" t="s">
        <v>5506</v>
      </c>
      <c r="D1859" s="18"/>
      <c r="E1859" s="36"/>
      <c r="F1859" s="36"/>
      <c r="G1859" s="36"/>
      <c r="H1859" s="36"/>
      <c r="I1859"/>
    </row>
    <row r="1860" spans="1:9" s="34" customFormat="1" x14ac:dyDescent="0.25">
      <c r="A1860" s="6" t="s">
        <v>37</v>
      </c>
      <c r="B1860" s="6" t="s">
        <v>5507</v>
      </c>
      <c r="C1860" s="19" t="s">
        <v>5508</v>
      </c>
      <c r="D1860" s="19"/>
      <c r="E1860" s="36"/>
      <c r="F1860" s="36"/>
      <c r="G1860" s="36"/>
      <c r="H1860" s="36"/>
      <c r="I1860"/>
    </row>
    <row r="1861" spans="1:9" s="34" customFormat="1" x14ac:dyDescent="0.25">
      <c r="A1861" s="6" t="s">
        <v>37</v>
      </c>
      <c r="B1861" s="6" t="s">
        <v>5509</v>
      </c>
      <c r="C1861" s="19" t="s">
        <v>5510</v>
      </c>
      <c r="D1861" s="19"/>
      <c r="E1861" s="36"/>
      <c r="F1861" s="36"/>
      <c r="G1861" s="36"/>
      <c r="H1861" s="36"/>
      <c r="I1861"/>
    </row>
    <row r="1862" spans="1:9" s="34" customFormat="1" x14ac:dyDescent="0.25">
      <c r="A1862" s="6" t="s">
        <v>37</v>
      </c>
      <c r="B1862" s="6" t="s">
        <v>5511</v>
      </c>
      <c r="C1862" s="19" t="s">
        <v>5512</v>
      </c>
      <c r="D1862" s="19"/>
      <c r="E1862" s="36"/>
      <c r="F1862" s="36"/>
      <c r="G1862" s="36"/>
      <c r="H1862" s="36"/>
      <c r="I1862"/>
    </row>
    <row r="1863" spans="1:9" s="34" customFormat="1" x14ac:dyDescent="0.25">
      <c r="A1863" s="6" t="s">
        <v>37</v>
      </c>
      <c r="B1863" s="6" t="s">
        <v>5513</v>
      </c>
      <c r="C1863" s="19" t="s">
        <v>5514</v>
      </c>
      <c r="D1863" s="19"/>
      <c r="E1863" s="36"/>
      <c r="F1863" s="36"/>
      <c r="G1863" s="36"/>
      <c r="H1863" s="36"/>
      <c r="I1863"/>
    </row>
    <row r="1864" spans="1:9" s="34" customFormat="1" x14ac:dyDescent="0.25">
      <c r="A1864" s="6" t="s">
        <v>37</v>
      </c>
      <c r="B1864" s="6" t="s">
        <v>5515</v>
      </c>
      <c r="C1864" s="19" t="s">
        <v>5516</v>
      </c>
      <c r="D1864" s="19"/>
      <c r="E1864" s="36"/>
      <c r="F1864" s="36"/>
      <c r="G1864" s="36"/>
      <c r="H1864" s="36"/>
      <c r="I1864"/>
    </row>
    <row r="1865" spans="1:9" s="34" customFormat="1" x14ac:dyDescent="0.25">
      <c r="A1865" s="6" t="s">
        <v>37</v>
      </c>
      <c r="B1865" s="6" t="s">
        <v>5517</v>
      </c>
      <c r="C1865" s="11" t="s">
        <v>5518</v>
      </c>
      <c r="D1865" s="11"/>
      <c r="E1865" s="36"/>
      <c r="F1865" s="36"/>
      <c r="G1865" s="36"/>
      <c r="H1865" s="36"/>
      <c r="I1865"/>
    </row>
    <row r="1866" spans="1:9" s="34" customFormat="1" x14ac:dyDescent="0.25">
      <c r="A1866" s="6" t="s">
        <v>37</v>
      </c>
      <c r="B1866" s="6" t="s">
        <v>5519</v>
      </c>
      <c r="C1866" s="11" t="s">
        <v>5520</v>
      </c>
      <c r="D1866" s="11"/>
      <c r="E1866" s="36"/>
      <c r="F1866" s="36"/>
      <c r="G1866" s="36"/>
      <c r="H1866" s="36"/>
      <c r="I1866"/>
    </row>
    <row r="1867" spans="1:9" s="34" customFormat="1" x14ac:dyDescent="0.25">
      <c r="A1867" s="6" t="s">
        <v>37</v>
      </c>
      <c r="B1867" s="6" t="s">
        <v>5521</v>
      </c>
      <c r="C1867" s="11" t="s">
        <v>5522</v>
      </c>
      <c r="D1867" s="11"/>
      <c r="E1867" s="36"/>
      <c r="F1867" s="36"/>
      <c r="G1867" s="36"/>
      <c r="H1867" s="36"/>
      <c r="I1867"/>
    </row>
    <row r="1868" spans="1:9" s="34" customFormat="1" x14ac:dyDescent="0.25">
      <c r="A1868" s="6" t="s">
        <v>37</v>
      </c>
      <c r="B1868" s="6" t="s">
        <v>5523</v>
      </c>
      <c r="C1868" s="11" t="s">
        <v>5524</v>
      </c>
      <c r="D1868" s="11"/>
      <c r="E1868" s="36"/>
      <c r="F1868" s="36"/>
      <c r="G1868" s="36"/>
      <c r="H1868" s="36"/>
      <c r="I1868"/>
    </row>
    <row r="1869" spans="1:9" s="34" customFormat="1" x14ac:dyDescent="0.25">
      <c r="A1869" s="6" t="s">
        <v>37</v>
      </c>
      <c r="B1869" s="6" t="s">
        <v>5525</v>
      </c>
      <c r="C1869" s="11" t="s">
        <v>5526</v>
      </c>
      <c r="D1869" s="11"/>
      <c r="E1869" s="36"/>
      <c r="F1869" s="36"/>
      <c r="G1869" s="36"/>
      <c r="H1869" s="36"/>
      <c r="I1869"/>
    </row>
    <row r="1870" spans="1:9" s="34" customFormat="1" x14ac:dyDescent="0.25">
      <c r="A1870" s="6" t="s">
        <v>37</v>
      </c>
      <c r="B1870" s="6" t="s">
        <v>3696</v>
      </c>
      <c r="C1870" s="11" t="s">
        <v>3697</v>
      </c>
      <c r="D1870" s="11"/>
      <c r="E1870" s="36"/>
      <c r="F1870" s="36"/>
      <c r="G1870" s="36"/>
      <c r="H1870" s="36"/>
      <c r="I1870"/>
    </row>
    <row r="1871" spans="1:9" s="34" customFormat="1" x14ac:dyDescent="0.25">
      <c r="A1871" s="6" t="s">
        <v>37</v>
      </c>
      <c r="B1871" s="6" t="s">
        <v>3698</v>
      </c>
      <c r="C1871" s="11" t="s">
        <v>3699</v>
      </c>
      <c r="D1871" s="11"/>
      <c r="E1871" s="36"/>
      <c r="F1871" s="36"/>
      <c r="G1871" s="36"/>
      <c r="H1871" s="36"/>
      <c r="I1871"/>
    </row>
    <row r="1872" spans="1:9" s="34" customFormat="1" x14ac:dyDescent="0.25">
      <c r="A1872" s="6" t="s">
        <v>37</v>
      </c>
      <c r="B1872" s="6" t="s">
        <v>3700</v>
      </c>
      <c r="C1872" s="11" t="s">
        <v>3701</v>
      </c>
      <c r="D1872" s="11"/>
      <c r="E1872" s="36"/>
      <c r="F1872" s="36"/>
      <c r="G1872" s="36"/>
      <c r="H1872" s="36"/>
      <c r="I1872"/>
    </row>
    <row r="1873" spans="1:12" s="34" customFormat="1" x14ac:dyDescent="0.25">
      <c r="A1873" s="7"/>
      <c r="B1873" s="7"/>
      <c r="C1873" s="35"/>
      <c r="D1873" s="35"/>
      <c r="E1873" s="36"/>
      <c r="F1873" s="36"/>
      <c r="G1873" s="36"/>
      <c r="H1873" s="36"/>
      <c r="I1873"/>
    </row>
    <row r="1874" spans="1:12" s="34" customFormat="1" x14ac:dyDescent="0.25">
      <c r="A1874" s="28" t="s">
        <v>0</v>
      </c>
      <c r="B1874" s="2" t="s">
        <v>6990</v>
      </c>
      <c r="C1874" s="35"/>
      <c r="D1874" s="26"/>
      <c r="E1874" s="26"/>
      <c r="F1874" s="26"/>
      <c r="G1874" s="26"/>
      <c r="H1874" s="26"/>
      <c r="I1874" s="26"/>
      <c r="J1874" s="26"/>
      <c r="K1874" s="26"/>
      <c r="L1874" s="26"/>
    </row>
    <row r="1875" spans="1:12" s="34" customFormat="1" x14ac:dyDescent="0.25">
      <c r="A1875" s="28" t="s">
        <v>6960</v>
      </c>
      <c r="B1875" s="2" t="str">
        <f>CONCATENATE("https://xbrl.cipc.co.za/taxonomy/role/",MID(B1876,2,7),"/",B1874)</f>
        <v>https://xbrl.cipc.co.za/taxonomy/role/802.500/NotesInterestsInOtherEntities</v>
      </c>
      <c r="C1875" s="35"/>
      <c r="D1875" s="26"/>
      <c r="E1875" s="26"/>
      <c r="F1875" s="26"/>
      <c r="G1875" s="26"/>
      <c r="H1875" s="26"/>
      <c r="I1875" s="26"/>
      <c r="J1875" s="26"/>
      <c r="K1875" s="26"/>
      <c r="L1875" s="26"/>
    </row>
    <row r="1876" spans="1:12" s="34" customFormat="1" x14ac:dyDescent="0.25">
      <c r="A1876" s="28" t="s">
        <v>6961</v>
      </c>
      <c r="B1876" s="2" t="s">
        <v>7013</v>
      </c>
      <c r="C1876" s="35"/>
      <c r="D1876" s="26"/>
      <c r="E1876" s="26"/>
      <c r="F1876" s="26"/>
      <c r="G1876" s="26"/>
      <c r="H1876" s="26"/>
      <c r="I1876" s="26"/>
      <c r="J1876" s="26"/>
      <c r="K1876" s="26"/>
      <c r="L1876" s="26"/>
    </row>
    <row r="1877" spans="1:12" s="34" customFormat="1" x14ac:dyDescent="0.25">
      <c r="A1877" s="29" t="s">
        <v>4</v>
      </c>
      <c r="B1877" s="29" t="s">
        <v>5</v>
      </c>
      <c r="C1877" s="29" t="str">
        <f>VLOOKUP(B1877,Concepts!$C:$S,13,FALSE)</f>
        <v>label (en)</v>
      </c>
      <c r="D1877" s="29" t="s">
        <v>2630</v>
      </c>
      <c r="E1877" s="26"/>
      <c r="F1877" s="26"/>
      <c r="G1877" s="26"/>
      <c r="H1877" s="26"/>
      <c r="I1877" s="26"/>
      <c r="J1877" s="26"/>
      <c r="K1877" s="26"/>
      <c r="L1877" s="26"/>
    </row>
    <row r="1878" spans="1:12" s="34" customFormat="1" x14ac:dyDescent="0.25">
      <c r="A1878" s="6" t="s">
        <v>37</v>
      </c>
      <c r="B1878" s="6" t="s">
        <v>2941</v>
      </c>
      <c r="C1878" s="10" t="s">
        <v>2942</v>
      </c>
      <c r="D1878" s="10" t="s">
        <v>1</v>
      </c>
      <c r="E1878" s="26"/>
      <c r="F1878" s="26"/>
      <c r="G1878" s="26"/>
      <c r="H1878" s="26"/>
      <c r="I1878" s="26"/>
      <c r="J1878" s="26"/>
      <c r="K1878" s="26"/>
      <c r="L1878" s="26"/>
    </row>
    <row r="1879" spans="1:12" s="34" customFormat="1" x14ac:dyDescent="0.25">
      <c r="A1879" s="6" t="s">
        <v>37</v>
      </c>
      <c r="B1879" s="6" t="s">
        <v>5822</v>
      </c>
      <c r="C1879" s="11" t="s">
        <v>5821</v>
      </c>
      <c r="D1879" s="10" t="s">
        <v>1</v>
      </c>
      <c r="E1879" s="26"/>
      <c r="F1879" s="26"/>
      <c r="G1879" s="26"/>
      <c r="H1879" s="26"/>
      <c r="I1879" s="26"/>
      <c r="J1879" s="26"/>
      <c r="K1879" s="26"/>
      <c r="L1879" s="26"/>
    </row>
    <row r="1880" spans="1:12" s="34" customFormat="1" x14ac:dyDescent="0.25">
      <c r="A1880" s="6" t="s">
        <v>37</v>
      </c>
      <c r="B1880" s="6" t="s">
        <v>5820</v>
      </c>
      <c r="C1880" s="17" t="s">
        <v>5819</v>
      </c>
      <c r="D1880" s="10" t="s">
        <v>1</v>
      </c>
      <c r="E1880" s="26"/>
      <c r="F1880" s="26"/>
      <c r="G1880" s="26"/>
      <c r="H1880" s="26"/>
      <c r="I1880" s="26"/>
      <c r="J1880" s="26"/>
      <c r="K1880" s="26"/>
      <c r="L1880" s="26"/>
    </row>
    <row r="1881" spans="1:12" s="34" customFormat="1" x14ac:dyDescent="0.25">
      <c r="A1881" s="6" t="s">
        <v>37</v>
      </c>
      <c r="B1881" s="6" t="s">
        <v>5818</v>
      </c>
      <c r="C1881" s="17" t="s">
        <v>5817</v>
      </c>
      <c r="D1881" s="10" t="s">
        <v>1</v>
      </c>
      <c r="E1881" s="26"/>
      <c r="F1881" s="26"/>
      <c r="G1881" s="26"/>
      <c r="H1881" s="26"/>
      <c r="I1881" s="26"/>
      <c r="J1881" s="26"/>
      <c r="K1881" s="26"/>
      <c r="L1881" s="26"/>
    </row>
    <row r="1882" spans="1:12" s="34" customFormat="1" x14ac:dyDescent="0.25">
      <c r="A1882" s="6" t="s">
        <v>37</v>
      </c>
      <c r="B1882" s="6" t="s">
        <v>5816</v>
      </c>
      <c r="C1882" s="17" t="s">
        <v>5815</v>
      </c>
      <c r="D1882" s="10" t="s">
        <v>1</v>
      </c>
      <c r="E1882" s="26"/>
      <c r="F1882" s="26"/>
      <c r="G1882" s="26"/>
      <c r="H1882" s="26"/>
      <c r="I1882" s="26"/>
      <c r="J1882" s="26"/>
      <c r="K1882" s="26"/>
      <c r="L1882" s="26"/>
    </row>
    <row r="1883" spans="1:12" s="34" customFormat="1" x14ac:dyDescent="0.25">
      <c r="A1883" s="6" t="s">
        <v>37</v>
      </c>
      <c r="B1883" s="6" t="s">
        <v>5814</v>
      </c>
      <c r="C1883" s="17" t="s">
        <v>5813</v>
      </c>
      <c r="D1883" s="10" t="s">
        <v>1</v>
      </c>
      <c r="E1883" s="26"/>
      <c r="F1883" s="26"/>
      <c r="G1883" s="26"/>
      <c r="H1883" s="26"/>
      <c r="I1883" s="26"/>
      <c r="J1883" s="26"/>
      <c r="K1883" s="26"/>
      <c r="L1883" s="26"/>
    </row>
    <row r="1884" spans="1:12" s="34" customFormat="1" x14ac:dyDescent="0.25">
      <c r="A1884" s="6" t="s">
        <v>37</v>
      </c>
      <c r="B1884" s="6" t="s">
        <v>5812</v>
      </c>
      <c r="C1884" s="17" t="s">
        <v>5811</v>
      </c>
      <c r="D1884" s="10" t="s">
        <v>1</v>
      </c>
      <c r="E1884" s="26"/>
      <c r="F1884" s="26"/>
      <c r="G1884" s="26"/>
      <c r="H1884" s="26"/>
      <c r="I1884" s="26"/>
      <c r="J1884" s="26"/>
      <c r="K1884" s="26"/>
      <c r="L1884" s="26"/>
    </row>
    <row r="1885" spans="1:12" s="34" customFormat="1" x14ac:dyDescent="0.25">
      <c r="A1885" s="6" t="s">
        <v>37</v>
      </c>
      <c r="B1885" s="6" t="s">
        <v>5810</v>
      </c>
      <c r="C1885" s="11" t="s">
        <v>5809</v>
      </c>
      <c r="D1885" s="10" t="s">
        <v>1</v>
      </c>
      <c r="E1885" s="26"/>
      <c r="F1885" s="26"/>
      <c r="G1885" s="26"/>
      <c r="H1885" s="26"/>
      <c r="I1885" s="26"/>
      <c r="J1885" s="26"/>
      <c r="K1885" s="26"/>
      <c r="L1885" s="26"/>
    </row>
    <row r="1886" spans="1:12" s="34" customFormat="1" x14ac:dyDescent="0.25">
      <c r="A1886" s="6" t="s">
        <v>37</v>
      </c>
      <c r="B1886" s="6" t="s">
        <v>5808</v>
      </c>
      <c r="C1886" s="11" t="s">
        <v>5807</v>
      </c>
      <c r="D1886" s="10" t="s">
        <v>1</v>
      </c>
      <c r="E1886" s="26"/>
      <c r="F1886" s="26"/>
      <c r="G1886" s="26"/>
      <c r="H1886" s="26"/>
      <c r="I1886" s="26"/>
      <c r="J1886" s="26"/>
      <c r="K1886" s="26"/>
      <c r="L1886" s="26"/>
    </row>
    <row r="1887" spans="1:12" s="34" customFormat="1" x14ac:dyDescent="0.25">
      <c r="A1887" s="6" t="s">
        <v>37</v>
      </c>
      <c r="B1887" s="6" t="s">
        <v>5806</v>
      </c>
      <c r="C1887" s="17" t="s">
        <v>5805</v>
      </c>
      <c r="D1887" s="10" t="s">
        <v>1</v>
      </c>
      <c r="E1887" s="26"/>
      <c r="F1887" s="26"/>
      <c r="G1887" s="26"/>
      <c r="H1887" s="26"/>
      <c r="I1887" s="26"/>
      <c r="J1887" s="26"/>
      <c r="K1887" s="26"/>
      <c r="L1887" s="26"/>
    </row>
    <row r="1888" spans="1:12" s="34" customFormat="1" x14ac:dyDescent="0.25">
      <c r="A1888" s="6" t="s">
        <v>37</v>
      </c>
      <c r="B1888" s="6" t="s">
        <v>2427</v>
      </c>
      <c r="C1888" s="17" t="s">
        <v>2320</v>
      </c>
      <c r="D1888" s="10" t="s">
        <v>1</v>
      </c>
      <c r="E1888" s="26"/>
      <c r="F1888" s="26"/>
      <c r="G1888" s="26"/>
      <c r="H1888" s="26"/>
      <c r="I1888" s="26"/>
      <c r="J1888" s="26"/>
      <c r="K1888" s="26"/>
      <c r="L1888" s="26"/>
    </row>
    <row r="1889" spans="1:12" s="34" customFormat="1" x14ac:dyDescent="0.25">
      <c r="A1889" s="6" t="s">
        <v>37</v>
      </c>
      <c r="B1889" s="6" t="s">
        <v>5455</v>
      </c>
      <c r="C1889" s="18" t="s">
        <v>5456</v>
      </c>
      <c r="D1889" s="10" t="s">
        <v>1</v>
      </c>
      <c r="E1889" s="26"/>
      <c r="F1889" s="26"/>
      <c r="G1889" s="26"/>
      <c r="H1889" s="26"/>
      <c r="I1889" s="26"/>
      <c r="J1889" s="26"/>
      <c r="K1889" s="26"/>
      <c r="L1889" s="26"/>
    </row>
    <row r="1890" spans="1:12" s="34" customFormat="1" x14ac:dyDescent="0.25">
      <c r="A1890" s="6" t="s">
        <v>37</v>
      </c>
      <c r="B1890" s="6" t="s">
        <v>5457</v>
      </c>
      <c r="C1890" s="19" t="s">
        <v>5458</v>
      </c>
      <c r="D1890" s="10" t="s">
        <v>1</v>
      </c>
      <c r="E1890" s="26"/>
      <c r="F1890" s="26"/>
      <c r="G1890" s="26"/>
      <c r="H1890" s="26"/>
      <c r="I1890" s="26"/>
      <c r="J1890" s="26"/>
      <c r="K1890" s="26"/>
      <c r="L1890" s="26"/>
    </row>
    <row r="1891" spans="1:12" s="34" customFormat="1" x14ac:dyDescent="0.25">
      <c r="A1891" s="6" t="s">
        <v>37</v>
      </c>
      <c r="B1891" s="6" t="s">
        <v>5459</v>
      </c>
      <c r="C1891" s="20" t="s">
        <v>5460</v>
      </c>
      <c r="D1891" s="10" t="s">
        <v>1</v>
      </c>
      <c r="E1891" s="26"/>
      <c r="F1891" s="26"/>
      <c r="G1891" s="26"/>
      <c r="H1891" s="26"/>
      <c r="I1891" s="26"/>
      <c r="J1891" s="26"/>
      <c r="K1891" s="26"/>
      <c r="L1891" s="26"/>
    </row>
    <row r="1892" spans="1:12" s="34" customFormat="1" x14ac:dyDescent="0.25">
      <c r="A1892" s="6" t="s">
        <v>37</v>
      </c>
      <c r="B1892" s="6" t="s">
        <v>5461</v>
      </c>
      <c r="C1892" s="21" t="s">
        <v>5462</v>
      </c>
      <c r="D1892" s="10" t="s">
        <v>1</v>
      </c>
      <c r="E1892" s="26"/>
      <c r="F1892" s="26"/>
      <c r="G1892" s="26"/>
      <c r="H1892" s="26"/>
      <c r="I1892" s="26"/>
      <c r="J1892" s="26"/>
      <c r="K1892" s="26"/>
      <c r="L1892" s="26"/>
    </row>
    <row r="1893" spans="1:12" s="34" customFormat="1" x14ac:dyDescent="0.25">
      <c r="A1893" s="6" t="s">
        <v>37</v>
      </c>
      <c r="B1893" s="6" t="s">
        <v>3442</v>
      </c>
      <c r="C1893" s="33" t="s">
        <v>3443</v>
      </c>
      <c r="D1893" s="10" t="s">
        <v>1</v>
      </c>
      <c r="E1893" s="26"/>
      <c r="F1893" s="26"/>
      <c r="G1893" s="26"/>
      <c r="H1893" s="26"/>
      <c r="I1893" s="26"/>
      <c r="J1893" s="26"/>
      <c r="K1893" s="26"/>
      <c r="L1893" s="26"/>
    </row>
    <row r="1894" spans="1:12" s="34" customFormat="1" x14ac:dyDescent="0.25">
      <c r="A1894" s="6" t="s">
        <v>37</v>
      </c>
      <c r="B1894" s="6" t="s">
        <v>5804</v>
      </c>
      <c r="C1894" s="59" t="s">
        <v>5803</v>
      </c>
      <c r="D1894" s="10" t="s">
        <v>1</v>
      </c>
      <c r="E1894" s="26"/>
      <c r="F1894" s="26"/>
      <c r="G1894" s="26"/>
      <c r="H1894" s="26"/>
      <c r="I1894" s="26"/>
      <c r="J1894" s="26"/>
      <c r="K1894" s="26"/>
      <c r="L1894" s="26"/>
    </row>
    <row r="1895" spans="1:12" s="34" customFormat="1" x14ac:dyDescent="0.25">
      <c r="A1895" s="6" t="s">
        <v>37</v>
      </c>
      <c r="B1895" s="6" t="s">
        <v>5463</v>
      </c>
      <c r="C1895" s="19" t="s">
        <v>5464</v>
      </c>
      <c r="D1895" s="10" t="s">
        <v>1</v>
      </c>
      <c r="E1895" s="26"/>
      <c r="F1895" s="26"/>
      <c r="G1895" s="26"/>
      <c r="H1895" s="26"/>
      <c r="I1895" s="26"/>
      <c r="J1895" s="26"/>
      <c r="K1895" s="26"/>
      <c r="L1895" s="26"/>
    </row>
    <row r="1896" spans="1:12" s="34" customFormat="1" x14ac:dyDescent="0.25">
      <c r="A1896" s="6" t="s">
        <v>37</v>
      </c>
      <c r="B1896" s="6" t="s">
        <v>5465</v>
      </c>
      <c r="C1896" s="20" t="s">
        <v>5466</v>
      </c>
      <c r="D1896" s="10" t="s">
        <v>1</v>
      </c>
      <c r="E1896" s="26"/>
      <c r="F1896" s="26"/>
      <c r="G1896" s="26"/>
      <c r="H1896" s="26"/>
      <c r="I1896" s="26"/>
      <c r="J1896" s="26"/>
      <c r="K1896" s="26"/>
      <c r="L1896" s="26"/>
    </row>
    <row r="1897" spans="1:12" s="34" customFormat="1" x14ac:dyDescent="0.25">
      <c r="A1897" s="6" t="s">
        <v>37</v>
      </c>
      <c r="B1897" s="6" t="s">
        <v>5467</v>
      </c>
      <c r="C1897" s="20" t="s">
        <v>5468</v>
      </c>
      <c r="D1897" s="10" t="s">
        <v>1</v>
      </c>
      <c r="E1897" s="26"/>
      <c r="F1897" s="26"/>
      <c r="G1897" s="26"/>
      <c r="H1897" s="26"/>
      <c r="I1897" s="26"/>
      <c r="J1897" s="26"/>
      <c r="K1897" s="26"/>
      <c r="L1897" s="26"/>
    </row>
    <row r="1898" spans="1:12" s="34" customFormat="1" x14ac:dyDescent="0.25">
      <c r="A1898" s="6" t="s">
        <v>37</v>
      </c>
      <c r="B1898" s="6" t="s">
        <v>5469</v>
      </c>
      <c r="C1898" s="20" t="s">
        <v>5470</v>
      </c>
      <c r="D1898" s="10" t="s">
        <v>1</v>
      </c>
      <c r="E1898" s="26"/>
      <c r="F1898" s="26"/>
      <c r="G1898" s="26"/>
      <c r="H1898" s="26"/>
      <c r="I1898" s="26"/>
      <c r="J1898" s="26"/>
      <c r="K1898" s="26"/>
      <c r="L1898" s="26"/>
    </row>
    <row r="1899" spans="1:12" s="34" customFormat="1" x14ac:dyDescent="0.25">
      <c r="A1899" s="6" t="s">
        <v>37</v>
      </c>
      <c r="B1899" s="6" t="s">
        <v>5802</v>
      </c>
      <c r="C1899" s="20" t="s">
        <v>5801</v>
      </c>
      <c r="D1899" s="10" t="s">
        <v>1</v>
      </c>
      <c r="E1899" s="26"/>
      <c r="F1899" s="26"/>
      <c r="G1899" s="26"/>
      <c r="H1899" s="26"/>
      <c r="I1899" s="26"/>
      <c r="J1899" s="26"/>
      <c r="K1899" s="26"/>
      <c r="L1899" s="26"/>
    </row>
    <row r="1900" spans="1:12" s="34" customFormat="1" x14ac:dyDescent="0.25">
      <c r="A1900" s="6" t="s">
        <v>37</v>
      </c>
      <c r="B1900" s="6" t="s">
        <v>5800</v>
      </c>
      <c r="C1900" s="20" t="s">
        <v>5799</v>
      </c>
      <c r="D1900" s="10" t="s">
        <v>1</v>
      </c>
      <c r="E1900" s="26"/>
      <c r="F1900" s="26"/>
      <c r="G1900" s="26"/>
      <c r="H1900" s="26"/>
      <c r="I1900" s="26"/>
      <c r="J1900" s="26"/>
      <c r="K1900" s="26"/>
      <c r="L1900" s="26"/>
    </row>
    <row r="1901" spans="1:12" s="34" customFormat="1" x14ac:dyDescent="0.25">
      <c r="A1901" s="6" t="s">
        <v>37</v>
      </c>
      <c r="B1901" s="6" t="s">
        <v>633</v>
      </c>
      <c r="C1901" s="20" t="s">
        <v>634</v>
      </c>
      <c r="D1901" s="10" t="s">
        <v>1</v>
      </c>
      <c r="E1901" s="26"/>
      <c r="F1901" s="26"/>
      <c r="G1901" s="26"/>
      <c r="H1901" s="26"/>
      <c r="I1901" s="26"/>
      <c r="J1901" s="26"/>
      <c r="K1901" s="26"/>
      <c r="L1901" s="26"/>
    </row>
    <row r="1902" spans="1:12" s="34" customFormat="1" x14ac:dyDescent="0.25">
      <c r="A1902" s="6" t="s">
        <v>37</v>
      </c>
      <c r="B1902" s="6" t="s">
        <v>519</v>
      </c>
      <c r="C1902" s="20" t="s">
        <v>520</v>
      </c>
      <c r="D1902" s="10" t="s">
        <v>1</v>
      </c>
      <c r="E1902" s="26"/>
      <c r="F1902" s="26"/>
      <c r="G1902" s="26"/>
      <c r="H1902" s="26"/>
      <c r="I1902" s="26"/>
      <c r="J1902" s="26"/>
      <c r="K1902" s="26"/>
      <c r="L1902" s="26"/>
    </row>
    <row r="1903" spans="1:12" s="34" customFormat="1" x14ac:dyDescent="0.25">
      <c r="A1903" s="6" t="s">
        <v>37</v>
      </c>
      <c r="B1903" s="6" t="s">
        <v>5798</v>
      </c>
      <c r="C1903" s="20" t="s">
        <v>5797</v>
      </c>
      <c r="D1903" s="10" t="s">
        <v>1</v>
      </c>
      <c r="E1903" s="26"/>
      <c r="F1903" s="26"/>
      <c r="G1903" s="26"/>
      <c r="H1903" s="26"/>
      <c r="I1903" s="26"/>
      <c r="J1903" s="26"/>
      <c r="K1903" s="26"/>
      <c r="L1903" s="26"/>
    </row>
    <row r="1904" spans="1:12" s="34" customFormat="1" x14ac:dyDescent="0.25">
      <c r="A1904" s="6" t="s">
        <v>37</v>
      </c>
      <c r="B1904" s="6" t="s">
        <v>497</v>
      </c>
      <c r="C1904" s="20" t="s">
        <v>1473</v>
      </c>
      <c r="D1904" s="10" t="s">
        <v>1</v>
      </c>
      <c r="E1904" s="26"/>
      <c r="F1904" s="26"/>
      <c r="G1904" s="26"/>
      <c r="H1904" s="26"/>
      <c r="I1904" s="26"/>
      <c r="J1904" s="26"/>
      <c r="K1904" s="26"/>
      <c r="L1904" s="26"/>
    </row>
    <row r="1905" spans="1:12" s="34" customFormat="1" x14ac:dyDescent="0.25">
      <c r="A1905" s="6" t="s">
        <v>37</v>
      </c>
      <c r="B1905" s="6" t="s">
        <v>474</v>
      </c>
      <c r="C1905" s="20" t="s">
        <v>5695</v>
      </c>
      <c r="D1905" s="10" t="s">
        <v>1</v>
      </c>
      <c r="E1905" s="26"/>
      <c r="F1905" s="26"/>
      <c r="G1905" s="26"/>
      <c r="H1905" s="26"/>
      <c r="I1905" s="26"/>
      <c r="J1905" s="26"/>
      <c r="K1905" s="26"/>
      <c r="L1905" s="26"/>
    </row>
    <row r="1906" spans="1:12" s="34" customFormat="1" x14ac:dyDescent="0.25">
      <c r="A1906" s="6" t="s">
        <v>37</v>
      </c>
      <c r="B1906" s="6" t="s">
        <v>567</v>
      </c>
      <c r="C1906" s="20" t="s">
        <v>1474</v>
      </c>
      <c r="D1906" s="10" t="s">
        <v>1</v>
      </c>
      <c r="E1906" s="26"/>
      <c r="F1906" s="26"/>
      <c r="G1906" s="26"/>
      <c r="H1906" s="26"/>
      <c r="I1906" s="26"/>
      <c r="J1906" s="26"/>
      <c r="K1906" s="26"/>
      <c r="L1906" s="26"/>
    </row>
    <row r="1907" spans="1:12" s="34" customFormat="1" x14ac:dyDescent="0.25">
      <c r="A1907" s="6" t="s">
        <v>37</v>
      </c>
      <c r="B1907" s="6" t="s">
        <v>544</v>
      </c>
      <c r="C1907" s="20" t="s">
        <v>5694</v>
      </c>
      <c r="D1907" s="10" t="s">
        <v>1</v>
      </c>
      <c r="E1907" s="26"/>
      <c r="F1907" s="26"/>
      <c r="G1907" s="26"/>
      <c r="H1907" s="26"/>
      <c r="I1907" s="26"/>
      <c r="J1907" s="26"/>
      <c r="K1907" s="26"/>
      <c r="L1907" s="26"/>
    </row>
    <row r="1908" spans="1:12" s="34" customFormat="1" x14ac:dyDescent="0.25">
      <c r="A1908" s="6" t="s">
        <v>37</v>
      </c>
      <c r="B1908" s="6" t="s">
        <v>36</v>
      </c>
      <c r="C1908" s="20" t="s">
        <v>36</v>
      </c>
      <c r="D1908" s="10" t="s">
        <v>1</v>
      </c>
      <c r="E1908" s="26"/>
      <c r="F1908" s="26"/>
      <c r="G1908" s="26"/>
      <c r="H1908" s="26"/>
      <c r="I1908" s="26"/>
      <c r="J1908" s="26"/>
      <c r="K1908" s="26"/>
      <c r="L1908" s="26"/>
    </row>
    <row r="1909" spans="1:12" s="34" customFormat="1" x14ac:dyDescent="0.25">
      <c r="A1909" s="6" t="s">
        <v>37</v>
      </c>
      <c r="B1909" s="6" t="s">
        <v>631</v>
      </c>
      <c r="C1909" s="20" t="s">
        <v>632</v>
      </c>
      <c r="D1909" s="10" t="s">
        <v>1</v>
      </c>
      <c r="E1909" s="26"/>
      <c r="F1909" s="26"/>
      <c r="G1909" s="26"/>
      <c r="H1909" s="26"/>
      <c r="I1909" s="26"/>
      <c r="J1909" s="26"/>
      <c r="K1909" s="26"/>
      <c r="L1909" s="26"/>
    </row>
    <row r="1910" spans="1:12" s="34" customFormat="1" x14ac:dyDescent="0.25">
      <c r="A1910" s="6" t="s">
        <v>37</v>
      </c>
      <c r="B1910" s="6" t="s">
        <v>5796</v>
      </c>
      <c r="C1910" s="20" t="s">
        <v>5795</v>
      </c>
      <c r="D1910" s="10" t="s">
        <v>1</v>
      </c>
      <c r="E1910" s="26"/>
      <c r="F1910" s="26"/>
      <c r="G1910" s="26"/>
      <c r="H1910" s="26"/>
      <c r="I1910" s="26"/>
      <c r="J1910" s="26"/>
      <c r="K1910" s="26"/>
      <c r="L1910" s="26"/>
    </row>
    <row r="1911" spans="1:12" s="34" customFormat="1" x14ac:dyDescent="0.25">
      <c r="A1911" s="6" t="s">
        <v>37</v>
      </c>
      <c r="B1911" s="6" t="s">
        <v>5794</v>
      </c>
      <c r="C1911" s="20" t="s">
        <v>5793</v>
      </c>
      <c r="D1911" s="10" t="s">
        <v>1</v>
      </c>
      <c r="E1911" s="26"/>
      <c r="F1911" s="26"/>
      <c r="G1911" s="26"/>
      <c r="H1911" s="26"/>
      <c r="I1911" s="26"/>
      <c r="J1911" s="26"/>
      <c r="K1911" s="26"/>
      <c r="L1911" s="26"/>
    </row>
    <row r="1912" spans="1:12" s="34" customFormat="1" x14ac:dyDescent="0.25">
      <c r="A1912" s="6" t="s">
        <v>37</v>
      </c>
      <c r="B1912" s="6" t="s">
        <v>5792</v>
      </c>
      <c r="C1912" s="17" t="s">
        <v>5791</v>
      </c>
      <c r="D1912" s="10" t="s">
        <v>1</v>
      </c>
      <c r="E1912" s="26"/>
      <c r="F1912" s="26"/>
      <c r="G1912" s="26"/>
      <c r="H1912" s="26"/>
      <c r="I1912" s="26"/>
      <c r="J1912" s="26"/>
      <c r="K1912" s="26"/>
      <c r="L1912" s="26"/>
    </row>
    <row r="1913" spans="1:12" s="34" customFormat="1" x14ac:dyDescent="0.25">
      <c r="A1913" s="6" t="s">
        <v>37</v>
      </c>
      <c r="B1913" s="6" t="s">
        <v>5790</v>
      </c>
      <c r="C1913" s="17" t="s">
        <v>5789</v>
      </c>
      <c r="D1913" s="10" t="s">
        <v>1</v>
      </c>
      <c r="E1913" s="26"/>
      <c r="F1913" s="26"/>
      <c r="G1913" s="26"/>
      <c r="H1913" s="26"/>
      <c r="I1913" s="26"/>
      <c r="J1913" s="26"/>
      <c r="K1913" s="26"/>
      <c r="L1913" s="26"/>
    </row>
    <row r="1914" spans="1:12" s="34" customFormat="1" x14ac:dyDescent="0.25">
      <c r="A1914" s="6" t="s">
        <v>37</v>
      </c>
      <c r="B1914" s="6" t="s">
        <v>5788</v>
      </c>
      <c r="C1914" s="17" t="s">
        <v>5787</v>
      </c>
      <c r="D1914" s="10" t="s">
        <v>1</v>
      </c>
      <c r="E1914" s="26"/>
      <c r="F1914" s="26"/>
      <c r="G1914" s="26"/>
      <c r="H1914" s="26"/>
      <c r="I1914" s="26"/>
      <c r="J1914" s="26"/>
      <c r="K1914" s="26"/>
      <c r="L1914" s="26"/>
    </row>
    <row r="1915" spans="1:12" s="34" customFormat="1" x14ac:dyDescent="0.25">
      <c r="A1915" s="6" t="s">
        <v>37</v>
      </c>
      <c r="B1915" s="6" t="s">
        <v>5786</v>
      </c>
      <c r="C1915" s="17" t="s">
        <v>5785</v>
      </c>
      <c r="D1915" s="10" t="s">
        <v>1</v>
      </c>
      <c r="E1915" s="26"/>
      <c r="F1915" s="26"/>
      <c r="G1915" s="26"/>
      <c r="H1915" s="26"/>
      <c r="I1915" s="26"/>
      <c r="J1915" s="26"/>
      <c r="K1915" s="26"/>
      <c r="L1915" s="26"/>
    </row>
    <row r="1916" spans="1:12" s="34" customFormat="1" x14ac:dyDescent="0.25">
      <c r="A1916" s="6" t="s">
        <v>37</v>
      </c>
      <c r="B1916" s="6" t="s">
        <v>5784</v>
      </c>
      <c r="C1916" s="17" t="s">
        <v>5783</v>
      </c>
      <c r="D1916" s="10" t="s">
        <v>1</v>
      </c>
      <c r="E1916" s="26"/>
      <c r="F1916" s="26"/>
      <c r="G1916" s="26"/>
      <c r="H1916" s="26"/>
      <c r="I1916" s="26"/>
      <c r="J1916" s="26"/>
      <c r="K1916" s="26"/>
      <c r="L1916" s="26"/>
    </row>
    <row r="1917" spans="1:12" s="34" customFormat="1" x14ac:dyDescent="0.25">
      <c r="A1917" s="6" t="s">
        <v>37</v>
      </c>
      <c r="B1917" s="6" t="s">
        <v>5782</v>
      </c>
      <c r="C1917" s="18" t="s">
        <v>5781</v>
      </c>
      <c r="D1917" s="10" t="s">
        <v>1</v>
      </c>
      <c r="E1917" s="26"/>
      <c r="F1917" s="26"/>
      <c r="G1917" s="26"/>
      <c r="H1917" s="26"/>
      <c r="I1917" s="26"/>
      <c r="J1917" s="26"/>
      <c r="K1917" s="26"/>
      <c r="L1917" s="26"/>
    </row>
    <row r="1918" spans="1:12" s="34" customFormat="1" x14ac:dyDescent="0.25">
      <c r="A1918" s="6" t="s">
        <v>37</v>
      </c>
      <c r="B1918" s="6" t="s">
        <v>5780</v>
      </c>
      <c r="C1918" s="19" t="s">
        <v>5779</v>
      </c>
      <c r="D1918" s="10" t="s">
        <v>1</v>
      </c>
      <c r="E1918" s="26"/>
      <c r="F1918" s="26"/>
      <c r="G1918" s="26"/>
      <c r="H1918" s="26"/>
      <c r="I1918" s="26"/>
      <c r="J1918" s="26"/>
      <c r="K1918" s="26"/>
      <c r="L1918" s="26"/>
    </row>
    <row r="1919" spans="1:12" s="34" customFormat="1" x14ac:dyDescent="0.25">
      <c r="A1919" s="6" t="s">
        <v>37</v>
      </c>
      <c r="B1919" s="6" t="s">
        <v>5778</v>
      </c>
      <c r="C1919" s="20" t="s">
        <v>5777</v>
      </c>
      <c r="D1919" s="10" t="s">
        <v>1</v>
      </c>
      <c r="E1919" s="26"/>
      <c r="F1919" s="26"/>
      <c r="G1919" s="26"/>
      <c r="H1919" s="26"/>
      <c r="I1919" s="26"/>
      <c r="J1919" s="26"/>
      <c r="K1919" s="26"/>
      <c r="L1919" s="26"/>
    </row>
    <row r="1920" spans="1:12" s="34" customFormat="1" x14ac:dyDescent="0.25">
      <c r="A1920" s="6" t="s">
        <v>37</v>
      </c>
      <c r="B1920" s="6" t="s">
        <v>5776</v>
      </c>
      <c r="C1920" s="21" t="s">
        <v>5775</v>
      </c>
      <c r="D1920" s="10" t="s">
        <v>1</v>
      </c>
      <c r="E1920" s="26"/>
      <c r="F1920" s="26"/>
      <c r="G1920" s="26"/>
      <c r="H1920" s="26"/>
      <c r="I1920" s="26"/>
      <c r="J1920" s="26"/>
      <c r="K1920" s="26"/>
      <c r="L1920" s="26"/>
    </row>
    <row r="1921" spans="1:12" s="34" customFormat="1" x14ac:dyDescent="0.25">
      <c r="A1921" s="6" t="s">
        <v>37</v>
      </c>
      <c r="B1921" s="6" t="s">
        <v>5774</v>
      </c>
      <c r="C1921" s="33" t="s">
        <v>5773</v>
      </c>
      <c r="D1921" s="10" t="s">
        <v>1</v>
      </c>
      <c r="E1921" s="26"/>
      <c r="F1921" s="26"/>
      <c r="G1921" s="26"/>
      <c r="H1921" s="26"/>
      <c r="I1921" s="26"/>
      <c r="J1921" s="26"/>
      <c r="K1921" s="26"/>
      <c r="L1921" s="26"/>
    </row>
    <row r="1922" spans="1:12" s="34" customFormat="1" x14ac:dyDescent="0.25">
      <c r="A1922" s="6" t="s">
        <v>37</v>
      </c>
      <c r="B1922" s="6" t="s">
        <v>5772</v>
      </c>
      <c r="C1922" s="19" t="s">
        <v>5771</v>
      </c>
      <c r="D1922" s="10" t="s">
        <v>1</v>
      </c>
      <c r="E1922" s="26"/>
      <c r="F1922" s="26"/>
      <c r="G1922" s="26"/>
      <c r="H1922" s="26"/>
      <c r="I1922" s="26"/>
      <c r="J1922" s="26"/>
      <c r="K1922" s="26"/>
      <c r="L1922" s="26"/>
    </row>
    <row r="1923" spans="1:12" s="34" customFormat="1" x14ac:dyDescent="0.25">
      <c r="A1923" s="6" t="s">
        <v>37</v>
      </c>
      <c r="B1923" s="6" t="s">
        <v>5614</v>
      </c>
      <c r="C1923" s="20" t="s">
        <v>5613</v>
      </c>
      <c r="D1923" s="10" t="s">
        <v>1</v>
      </c>
      <c r="E1923" s="26"/>
      <c r="F1923" s="26"/>
      <c r="G1923" s="26"/>
      <c r="H1923" s="26"/>
      <c r="I1923" s="26"/>
      <c r="J1923" s="26"/>
      <c r="K1923" s="26"/>
      <c r="L1923" s="26"/>
    </row>
    <row r="1924" spans="1:12" s="34" customFormat="1" x14ac:dyDescent="0.25">
      <c r="A1924" s="6" t="s">
        <v>37</v>
      </c>
      <c r="B1924" s="6" t="s">
        <v>5624</v>
      </c>
      <c r="C1924" s="20" t="s">
        <v>5623</v>
      </c>
      <c r="D1924" s="10" t="s">
        <v>1</v>
      </c>
      <c r="E1924" s="26"/>
      <c r="F1924" s="26"/>
      <c r="G1924" s="26"/>
      <c r="H1924" s="26"/>
      <c r="I1924" s="26"/>
      <c r="J1924" s="26"/>
      <c r="K1924" s="26"/>
      <c r="L1924" s="26"/>
    </row>
    <row r="1925" spans="1:12" s="34" customFormat="1" x14ac:dyDescent="0.25">
      <c r="A1925" s="6" t="s">
        <v>37</v>
      </c>
      <c r="B1925" s="6" t="s">
        <v>5622</v>
      </c>
      <c r="C1925" s="20" t="s">
        <v>5621</v>
      </c>
      <c r="D1925" s="10" t="s">
        <v>1</v>
      </c>
      <c r="E1925" s="26"/>
      <c r="F1925" s="26"/>
      <c r="G1925" s="26"/>
      <c r="H1925" s="26"/>
      <c r="I1925" s="26"/>
      <c r="J1925" s="26"/>
      <c r="K1925" s="26"/>
      <c r="L1925" s="26"/>
    </row>
    <row r="1926" spans="1:12" s="34" customFormat="1" x14ac:dyDescent="0.25">
      <c r="A1926" s="6" t="s">
        <v>37</v>
      </c>
      <c r="B1926" s="6" t="s">
        <v>5620</v>
      </c>
      <c r="C1926" s="20" t="s">
        <v>5619</v>
      </c>
      <c r="D1926" s="10" t="s">
        <v>1</v>
      </c>
      <c r="E1926" s="26"/>
      <c r="F1926" s="26"/>
      <c r="G1926" s="26"/>
      <c r="H1926" s="26"/>
      <c r="I1926" s="26"/>
      <c r="J1926" s="26"/>
      <c r="K1926" s="26"/>
      <c r="L1926" s="26"/>
    </row>
    <row r="1927" spans="1:12" s="34" customFormat="1" x14ac:dyDescent="0.25">
      <c r="A1927" s="6" t="s">
        <v>37</v>
      </c>
      <c r="B1927" s="6" t="s">
        <v>5770</v>
      </c>
      <c r="C1927" s="20" t="s">
        <v>5769</v>
      </c>
      <c r="D1927" s="10" t="s">
        <v>1</v>
      </c>
      <c r="E1927" s="26"/>
      <c r="F1927" s="26"/>
      <c r="G1927" s="26"/>
      <c r="H1927" s="26"/>
      <c r="I1927" s="26"/>
      <c r="J1927" s="26"/>
      <c r="K1927" s="26"/>
      <c r="L1927" s="26"/>
    </row>
    <row r="1928" spans="1:12" s="34" customFormat="1" x14ac:dyDescent="0.25">
      <c r="A1928" s="6" t="s">
        <v>37</v>
      </c>
      <c r="B1928" s="6" t="s">
        <v>5618</v>
      </c>
      <c r="C1928" s="20" t="s">
        <v>5617</v>
      </c>
      <c r="D1928" s="10" t="s">
        <v>1</v>
      </c>
      <c r="E1928" s="26"/>
      <c r="F1928" s="26"/>
      <c r="G1928" s="26"/>
      <c r="H1928" s="26"/>
      <c r="I1928" s="26"/>
      <c r="J1928" s="26"/>
      <c r="K1928" s="26"/>
      <c r="L1928" s="26"/>
    </row>
    <row r="1929" spans="1:12" s="34" customFormat="1" x14ac:dyDescent="0.25">
      <c r="A1929" s="6" t="s">
        <v>37</v>
      </c>
      <c r="B1929" s="6" t="s">
        <v>5768</v>
      </c>
      <c r="C1929" s="17" t="s">
        <v>5767</v>
      </c>
      <c r="D1929" s="10" t="s">
        <v>1</v>
      </c>
      <c r="E1929" s="26"/>
      <c r="F1929" s="26"/>
      <c r="G1929" s="26"/>
      <c r="H1929" s="26"/>
      <c r="I1929" s="26"/>
      <c r="J1929" s="26"/>
      <c r="K1929" s="26"/>
      <c r="L1929" s="26"/>
    </row>
    <row r="1930" spans="1:12" s="34" customFormat="1" x14ac:dyDescent="0.25">
      <c r="A1930" s="6" t="s">
        <v>37</v>
      </c>
      <c r="B1930" s="6" t="s">
        <v>5766</v>
      </c>
      <c r="C1930" s="18" t="s">
        <v>5765</v>
      </c>
      <c r="D1930" s="10" t="s">
        <v>1</v>
      </c>
      <c r="E1930" s="26"/>
      <c r="F1930" s="26"/>
      <c r="G1930" s="26"/>
      <c r="H1930" s="26"/>
      <c r="I1930" s="26"/>
      <c r="J1930" s="26"/>
      <c r="K1930" s="26"/>
      <c r="L1930" s="26"/>
    </row>
    <row r="1931" spans="1:12" s="34" customFormat="1" x14ac:dyDescent="0.25">
      <c r="A1931" s="6" t="s">
        <v>37</v>
      </c>
      <c r="B1931" s="6" t="s">
        <v>5764</v>
      </c>
      <c r="C1931" s="17" t="s">
        <v>5763</v>
      </c>
      <c r="D1931" s="10" t="s">
        <v>1</v>
      </c>
      <c r="E1931" s="26"/>
      <c r="F1931" s="26"/>
      <c r="G1931" s="26"/>
      <c r="H1931" s="26"/>
      <c r="I1931" s="26"/>
      <c r="J1931" s="26"/>
      <c r="K1931" s="26"/>
      <c r="L1931" s="26"/>
    </row>
    <row r="1932" spans="1:12" s="34" customFormat="1" x14ac:dyDescent="0.25">
      <c r="A1932" s="6" t="s">
        <v>37</v>
      </c>
      <c r="B1932" s="6" t="s">
        <v>5762</v>
      </c>
      <c r="C1932" s="17" t="s">
        <v>5761</v>
      </c>
      <c r="D1932" s="10" t="s">
        <v>1</v>
      </c>
      <c r="E1932" s="26"/>
      <c r="F1932" s="26"/>
      <c r="G1932" s="26"/>
      <c r="H1932" s="26"/>
      <c r="I1932" s="26"/>
      <c r="J1932" s="26"/>
      <c r="K1932" s="26"/>
      <c r="L1932" s="26"/>
    </row>
    <row r="1933" spans="1:12" s="34" customFormat="1" x14ac:dyDescent="0.25">
      <c r="A1933" s="6" t="s">
        <v>37</v>
      </c>
      <c r="B1933" s="6" t="s">
        <v>5760</v>
      </c>
      <c r="C1933" s="17" t="s">
        <v>5759</v>
      </c>
      <c r="D1933" s="10" t="s">
        <v>1</v>
      </c>
      <c r="E1933" s="26"/>
      <c r="F1933" s="26"/>
      <c r="G1933" s="26"/>
      <c r="H1933" s="26"/>
      <c r="I1933" s="26"/>
      <c r="J1933" s="26"/>
      <c r="K1933" s="26"/>
      <c r="L1933" s="26"/>
    </row>
    <row r="1934" spans="1:12" s="34" customFormat="1" x14ac:dyDescent="0.25">
      <c r="A1934" s="6" t="s">
        <v>37</v>
      </c>
      <c r="B1934" s="6" t="s">
        <v>5758</v>
      </c>
      <c r="C1934" s="11" t="s">
        <v>5757</v>
      </c>
      <c r="D1934" s="10" t="s">
        <v>1</v>
      </c>
      <c r="E1934" s="26"/>
      <c r="F1934" s="26"/>
      <c r="G1934" s="26"/>
      <c r="H1934" s="26"/>
      <c r="I1934" s="26"/>
      <c r="J1934" s="26"/>
      <c r="K1934" s="26"/>
      <c r="L1934" s="26"/>
    </row>
    <row r="1935" spans="1:12" s="34" customFormat="1" x14ac:dyDescent="0.25">
      <c r="A1935" s="6" t="s">
        <v>37</v>
      </c>
      <c r="B1935" s="6" t="s">
        <v>2329</v>
      </c>
      <c r="C1935" s="17" t="s">
        <v>2222</v>
      </c>
      <c r="D1935" s="10" t="s">
        <v>1</v>
      </c>
      <c r="E1935" s="26"/>
      <c r="F1935" s="26"/>
      <c r="G1935" s="26"/>
      <c r="H1935" s="26"/>
      <c r="I1935" s="26"/>
      <c r="J1935" s="26"/>
      <c r="K1935" s="26"/>
      <c r="L1935" s="26"/>
    </row>
    <row r="1936" spans="1:12" s="34" customFormat="1" x14ac:dyDescent="0.25">
      <c r="A1936" s="6" t="s">
        <v>37</v>
      </c>
      <c r="B1936" s="6" t="s">
        <v>5497</v>
      </c>
      <c r="C1936" s="18" t="s">
        <v>5498</v>
      </c>
      <c r="D1936" s="10" t="s">
        <v>1</v>
      </c>
      <c r="E1936" s="26"/>
      <c r="F1936" s="26"/>
      <c r="G1936" s="26"/>
      <c r="H1936" s="26"/>
      <c r="I1936" s="26"/>
      <c r="J1936" s="26"/>
      <c r="K1936" s="26"/>
      <c r="L1936" s="26"/>
    </row>
    <row r="1937" spans="1:12" s="34" customFormat="1" x14ac:dyDescent="0.25">
      <c r="A1937" s="6" t="s">
        <v>37</v>
      </c>
      <c r="B1937" s="6" t="s">
        <v>5499</v>
      </c>
      <c r="C1937" s="19" t="s">
        <v>5500</v>
      </c>
      <c r="D1937" s="10" t="s">
        <v>1</v>
      </c>
      <c r="E1937" s="26"/>
      <c r="F1937" s="26"/>
      <c r="G1937" s="26"/>
      <c r="H1937" s="26"/>
      <c r="I1937" s="26"/>
      <c r="J1937" s="26"/>
      <c r="K1937" s="26"/>
      <c r="L1937" s="26"/>
    </row>
    <row r="1938" spans="1:12" s="34" customFormat="1" x14ac:dyDescent="0.25">
      <c r="A1938" s="6" t="s">
        <v>37</v>
      </c>
      <c r="B1938" s="6" t="s">
        <v>5501</v>
      </c>
      <c r="C1938" s="20" t="s">
        <v>5502</v>
      </c>
      <c r="D1938" s="10" t="s">
        <v>1</v>
      </c>
      <c r="E1938" s="26"/>
      <c r="F1938" s="26"/>
      <c r="G1938" s="26"/>
      <c r="H1938" s="26"/>
      <c r="I1938" s="26"/>
      <c r="J1938" s="26"/>
      <c r="K1938" s="26"/>
      <c r="L1938" s="26"/>
    </row>
    <row r="1939" spans="1:12" s="34" customFormat="1" x14ac:dyDescent="0.25">
      <c r="A1939" s="6" t="s">
        <v>37</v>
      </c>
      <c r="B1939" s="6" t="s">
        <v>5503</v>
      </c>
      <c r="C1939" s="21" t="s">
        <v>5504</v>
      </c>
      <c r="D1939" s="10" t="s">
        <v>1</v>
      </c>
      <c r="E1939" s="26"/>
      <c r="F1939" s="26"/>
      <c r="G1939" s="26"/>
      <c r="H1939" s="26"/>
      <c r="I1939" s="26"/>
      <c r="J1939" s="26"/>
      <c r="K1939" s="26"/>
      <c r="L1939" s="26"/>
    </row>
    <row r="1940" spans="1:12" s="34" customFormat="1" x14ac:dyDescent="0.25">
      <c r="A1940" s="6" t="s">
        <v>37</v>
      </c>
      <c r="B1940" s="6" t="s">
        <v>3444</v>
      </c>
      <c r="C1940" s="33" t="s">
        <v>3445</v>
      </c>
      <c r="D1940" s="10" t="s">
        <v>1</v>
      </c>
      <c r="E1940" s="26"/>
      <c r="F1940" s="26"/>
      <c r="G1940" s="26"/>
      <c r="H1940" s="26"/>
      <c r="I1940" s="26"/>
      <c r="J1940" s="26"/>
      <c r="K1940" s="26"/>
      <c r="L1940" s="26"/>
    </row>
    <row r="1941" spans="1:12" s="34" customFormat="1" x14ac:dyDescent="0.25">
      <c r="A1941" s="6" t="s">
        <v>37</v>
      </c>
      <c r="B1941" s="6" t="s">
        <v>5756</v>
      </c>
      <c r="C1941" s="59" t="s">
        <v>5755</v>
      </c>
      <c r="D1941" s="10" t="s">
        <v>1</v>
      </c>
      <c r="E1941" s="26"/>
      <c r="F1941" s="26"/>
      <c r="G1941" s="26"/>
      <c r="H1941" s="26"/>
      <c r="I1941" s="26"/>
      <c r="J1941" s="26"/>
      <c r="K1941" s="26"/>
      <c r="L1941" s="26"/>
    </row>
    <row r="1942" spans="1:12" s="34" customFormat="1" x14ac:dyDescent="0.25">
      <c r="A1942" s="6" t="s">
        <v>37</v>
      </c>
      <c r="B1942" s="6" t="s">
        <v>5505</v>
      </c>
      <c r="C1942" s="19" t="s">
        <v>5506</v>
      </c>
      <c r="D1942" s="10" t="s">
        <v>1</v>
      </c>
      <c r="E1942" s="26"/>
      <c r="F1942" s="26"/>
      <c r="G1942" s="26"/>
      <c r="H1942" s="26"/>
      <c r="I1942" s="26"/>
      <c r="J1942" s="26"/>
      <c r="K1942" s="26"/>
      <c r="L1942" s="26"/>
    </row>
    <row r="1943" spans="1:12" s="34" customFormat="1" x14ac:dyDescent="0.25">
      <c r="A1943" s="6" t="s">
        <v>37</v>
      </c>
      <c r="B1943" s="6" t="s">
        <v>5507</v>
      </c>
      <c r="C1943" s="20" t="s">
        <v>5508</v>
      </c>
      <c r="D1943" s="10" t="s">
        <v>1</v>
      </c>
      <c r="E1943" s="26"/>
      <c r="F1943" s="26"/>
      <c r="G1943" s="26"/>
      <c r="H1943" s="26"/>
      <c r="I1943" s="26"/>
      <c r="J1943" s="26"/>
      <c r="K1943" s="26"/>
      <c r="L1943" s="26"/>
    </row>
    <row r="1944" spans="1:12" s="34" customFormat="1" x14ac:dyDescent="0.25">
      <c r="A1944" s="6" t="s">
        <v>37</v>
      </c>
      <c r="B1944" s="6" t="s">
        <v>5754</v>
      </c>
      <c r="C1944" s="20" t="s">
        <v>5753</v>
      </c>
      <c r="D1944" s="10" t="s">
        <v>1</v>
      </c>
      <c r="E1944" s="26"/>
      <c r="F1944" s="26"/>
      <c r="G1944" s="26"/>
      <c r="H1944" s="26"/>
      <c r="I1944" s="26"/>
      <c r="J1944" s="26"/>
      <c r="K1944" s="26"/>
      <c r="L1944" s="26"/>
    </row>
    <row r="1945" spans="1:12" s="34" customFormat="1" x14ac:dyDescent="0.25">
      <c r="A1945" s="6" t="s">
        <v>37</v>
      </c>
      <c r="B1945" s="6" t="s">
        <v>5509</v>
      </c>
      <c r="C1945" s="20" t="s">
        <v>5510</v>
      </c>
      <c r="D1945" s="10" t="s">
        <v>1</v>
      </c>
      <c r="E1945" s="26"/>
      <c r="F1945" s="26"/>
      <c r="G1945" s="26"/>
      <c r="H1945" s="26"/>
      <c r="I1945" s="26"/>
      <c r="J1945" s="26"/>
      <c r="K1945" s="26"/>
      <c r="L1945" s="26"/>
    </row>
    <row r="1946" spans="1:12" s="34" customFormat="1" x14ac:dyDescent="0.25">
      <c r="A1946" s="6" t="s">
        <v>37</v>
      </c>
      <c r="B1946" s="6" t="s">
        <v>5511</v>
      </c>
      <c r="C1946" s="20" t="s">
        <v>5512</v>
      </c>
      <c r="D1946" s="10" t="s">
        <v>1</v>
      </c>
      <c r="E1946" s="26"/>
      <c r="F1946" s="26"/>
      <c r="G1946" s="26"/>
      <c r="H1946" s="26"/>
      <c r="I1946" s="26"/>
      <c r="J1946" s="26"/>
      <c r="K1946" s="26"/>
      <c r="L1946" s="26"/>
    </row>
    <row r="1947" spans="1:12" s="34" customFormat="1" x14ac:dyDescent="0.25">
      <c r="A1947" s="6" t="s">
        <v>37</v>
      </c>
      <c r="B1947" s="6" t="s">
        <v>5513</v>
      </c>
      <c r="C1947" s="20" t="s">
        <v>5514</v>
      </c>
      <c r="D1947" s="10" t="s">
        <v>1</v>
      </c>
      <c r="E1947" s="26"/>
      <c r="F1947" s="26"/>
      <c r="G1947" s="26"/>
      <c r="H1947" s="26"/>
      <c r="I1947" s="26"/>
      <c r="J1947" s="26"/>
      <c r="K1947" s="26"/>
      <c r="L1947" s="26"/>
    </row>
    <row r="1948" spans="1:12" s="34" customFormat="1" x14ac:dyDescent="0.25">
      <c r="A1948" s="6" t="s">
        <v>37</v>
      </c>
      <c r="B1948" s="6" t="s">
        <v>5515</v>
      </c>
      <c r="C1948" s="20" t="s">
        <v>5516</v>
      </c>
      <c r="D1948" s="10" t="s">
        <v>1</v>
      </c>
      <c r="E1948" s="26"/>
      <c r="F1948" s="26"/>
      <c r="G1948" s="26"/>
      <c r="H1948" s="26"/>
      <c r="I1948" s="26"/>
      <c r="J1948" s="26"/>
      <c r="K1948" s="26"/>
      <c r="L1948" s="26"/>
    </row>
    <row r="1949" spans="1:12" s="34" customFormat="1" x14ac:dyDescent="0.25">
      <c r="A1949" s="6" t="s">
        <v>37</v>
      </c>
      <c r="B1949" s="6" t="s">
        <v>5752</v>
      </c>
      <c r="C1949" s="20" t="s">
        <v>5751</v>
      </c>
      <c r="D1949" s="10" t="s">
        <v>1</v>
      </c>
      <c r="E1949" s="26"/>
      <c r="F1949" s="26"/>
      <c r="G1949" s="26"/>
      <c r="H1949" s="26"/>
      <c r="I1949" s="26"/>
      <c r="J1949" s="26"/>
      <c r="K1949" s="26"/>
      <c r="L1949" s="26"/>
    </row>
    <row r="1950" spans="1:12" s="34" customFormat="1" x14ac:dyDescent="0.25">
      <c r="A1950" s="6" t="s">
        <v>37</v>
      </c>
      <c r="B1950" s="6" t="s">
        <v>5750</v>
      </c>
      <c r="C1950" s="20" t="s">
        <v>5749</v>
      </c>
      <c r="D1950" s="10" t="s">
        <v>1</v>
      </c>
      <c r="E1950" s="26"/>
      <c r="F1950" s="26"/>
      <c r="G1950" s="26"/>
      <c r="H1950" s="26"/>
      <c r="I1950" s="26"/>
      <c r="J1950" s="26"/>
      <c r="K1950" s="26"/>
      <c r="L1950" s="26"/>
    </row>
    <row r="1951" spans="1:12" s="34" customFormat="1" x14ac:dyDescent="0.25">
      <c r="A1951" s="6" t="s">
        <v>37</v>
      </c>
      <c r="B1951" s="6" t="s">
        <v>5696</v>
      </c>
      <c r="C1951" s="20" t="s">
        <v>690</v>
      </c>
      <c r="D1951" s="10" t="s">
        <v>1</v>
      </c>
      <c r="E1951" s="26"/>
      <c r="F1951" s="26"/>
      <c r="G1951" s="26"/>
      <c r="H1951" s="26"/>
      <c r="I1951" s="26"/>
      <c r="J1951" s="26"/>
      <c r="K1951" s="26"/>
      <c r="L1951" s="26"/>
    </row>
    <row r="1952" spans="1:12" s="34" customFormat="1" x14ac:dyDescent="0.25">
      <c r="A1952" s="6" t="s">
        <v>37</v>
      </c>
      <c r="B1952" s="6" t="s">
        <v>497</v>
      </c>
      <c r="C1952" s="20" t="s">
        <v>1473</v>
      </c>
      <c r="D1952" s="10" t="s">
        <v>1</v>
      </c>
      <c r="E1952" s="26"/>
      <c r="F1952" s="26"/>
      <c r="G1952" s="26"/>
      <c r="H1952" s="26"/>
      <c r="I1952" s="26"/>
      <c r="J1952" s="26"/>
      <c r="K1952" s="26"/>
      <c r="L1952" s="26"/>
    </row>
    <row r="1953" spans="1:12" s="34" customFormat="1" x14ac:dyDescent="0.25">
      <c r="A1953" s="6" t="s">
        <v>37</v>
      </c>
      <c r="B1953" s="6" t="s">
        <v>474</v>
      </c>
      <c r="C1953" s="20" t="s">
        <v>5695</v>
      </c>
      <c r="D1953" s="10" t="s">
        <v>1</v>
      </c>
      <c r="E1953" s="26"/>
      <c r="F1953" s="26"/>
      <c r="G1953" s="26"/>
      <c r="H1953" s="26"/>
      <c r="I1953" s="26"/>
      <c r="J1953" s="26"/>
      <c r="K1953" s="26"/>
      <c r="L1953" s="26"/>
    </row>
    <row r="1954" spans="1:12" s="34" customFormat="1" x14ac:dyDescent="0.25">
      <c r="A1954" s="6" t="s">
        <v>37</v>
      </c>
      <c r="B1954" s="6" t="s">
        <v>567</v>
      </c>
      <c r="C1954" s="20" t="s">
        <v>1474</v>
      </c>
      <c r="D1954" s="10" t="s">
        <v>1</v>
      </c>
      <c r="E1954" s="26"/>
      <c r="F1954" s="26"/>
      <c r="G1954" s="26"/>
      <c r="H1954" s="26"/>
      <c r="I1954" s="26"/>
      <c r="J1954" s="26"/>
      <c r="K1954" s="26"/>
      <c r="L1954" s="26"/>
    </row>
    <row r="1955" spans="1:12" s="34" customFormat="1" x14ac:dyDescent="0.25">
      <c r="A1955" s="6" t="s">
        <v>37</v>
      </c>
      <c r="B1955" s="6" t="s">
        <v>544</v>
      </c>
      <c r="C1955" s="20" t="s">
        <v>5694</v>
      </c>
      <c r="D1955" s="10" t="s">
        <v>1</v>
      </c>
      <c r="E1955" s="26"/>
      <c r="F1955" s="26"/>
      <c r="G1955" s="26"/>
      <c r="H1955" s="26"/>
      <c r="I1955" s="26"/>
      <c r="J1955" s="26"/>
      <c r="K1955" s="26"/>
      <c r="L1955" s="26"/>
    </row>
    <row r="1956" spans="1:12" s="34" customFormat="1" x14ac:dyDescent="0.25">
      <c r="A1956" s="6" t="s">
        <v>37</v>
      </c>
      <c r="B1956" s="6" t="s">
        <v>36</v>
      </c>
      <c r="C1956" s="20" t="s">
        <v>36</v>
      </c>
      <c r="D1956" s="10" t="s">
        <v>1</v>
      </c>
      <c r="E1956" s="26"/>
      <c r="F1956" s="26"/>
      <c r="G1956" s="26"/>
      <c r="H1956" s="26"/>
      <c r="I1956" s="26"/>
      <c r="J1956" s="26"/>
      <c r="K1956" s="26"/>
      <c r="L1956" s="26"/>
    </row>
    <row r="1957" spans="1:12" s="34" customFormat="1" x14ac:dyDescent="0.25">
      <c r="A1957" s="6" t="s">
        <v>37</v>
      </c>
      <c r="B1957" s="6" t="s">
        <v>627</v>
      </c>
      <c r="C1957" s="20" t="s">
        <v>628</v>
      </c>
      <c r="D1957" s="10" t="s">
        <v>1</v>
      </c>
      <c r="E1957" s="26"/>
      <c r="F1957" s="26"/>
      <c r="G1957" s="26"/>
      <c r="H1957" s="26"/>
      <c r="I1957" s="26"/>
      <c r="J1957" s="26"/>
      <c r="K1957" s="26"/>
      <c r="L1957" s="26"/>
    </row>
    <row r="1958" spans="1:12" s="34" customFormat="1" x14ac:dyDescent="0.25">
      <c r="A1958" s="6" t="s">
        <v>37</v>
      </c>
      <c r="B1958" s="6" t="s">
        <v>629</v>
      </c>
      <c r="C1958" s="20" t="s">
        <v>630</v>
      </c>
      <c r="D1958" s="10" t="s">
        <v>1</v>
      </c>
      <c r="E1958" s="26"/>
      <c r="F1958" s="26"/>
      <c r="G1958" s="26"/>
      <c r="H1958" s="26"/>
      <c r="I1958" s="26"/>
      <c r="J1958" s="26"/>
      <c r="K1958" s="26"/>
      <c r="L1958" s="26"/>
    </row>
    <row r="1959" spans="1:12" s="34" customFormat="1" x14ac:dyDescent="0.25">
      <c r="A1959" s="6" t="s">
        <v>37</v>
      </c>
      <c r="B1959" s="6" t="s">
        <v>5748</v>
      </c>
      <c r="C1959" s="20" t="s">
        <v>5747</v>
      </c>
      <c r="D1959" s="10" t="s">
        <v>1</v>
      </c>
      <c r="E1959" s="26"/>
      <c r="F1959" s="26"/>
      <c r="G1959" s="26"/>
      <c r="H1959" s="26"/>
      <c r="I1959" s="26"/>
      <c r="J1959" s="26"/>
      <c r="K1959" s="26"/>
      <c r="L1959" s="26"/>
    </row>
    <row r="1960" spans="1:12" s="34" customFormat="1" x14ac:dyDescent="0.25">
      <c r="A1960" s="6" t="s">
        <v>37</v>
      </c>
      <c r="B1960" s="6" t="s">
        <v>455</v>
      </c>
      <c r="C1960" s="20" t="s">
        <v>456</v>
      </c>
      <c r="D1960" s="10" t="s">
        <v>1</v>
      </c>
      <c r="E1960" s="26"/>
      <c r="F1960" s="26"/>
      <c r="G1960" s="26"/>
      <c r="H1960" s="26"/>
      <c r="I1960" s="26"/>
      <c r="J1960" s="26"/>
      <c r="K1960" s="26"/>
      <c r="L1960" s="26"/>
    </row>
    <row r="1961" spans="1:12" s="34" customFormat="1" x14ac:dyDescent="0.25">
      <c r="A1961" s="6" t="s">
        <v>37</v>
      </c>
      <c r="B1961" s="6" t="s">
        <v>5690</v>
      </c>
      <c r="C1961" s="20" t="s">
        <v>5689</v>
      </c>
      <c r="D1961" s="10" t="s">
        <v>1</v>
      </c>
      <c r="E1961" s="26"/>
      <c r="F1961" s="26"/>
      <c r="G1961" s="26"/>
      <c r="H1961" s="26"/>
      <c r="I1961" s="26"/>
      <c r="J1961" s="26"/>
      <c r="K1961" s="26"/>
      <c r="L1961" s="26"/>
    </row>
    <row r="1962" spans="1:12" s="34" customFormat="1" x14ac:dyDescent="0.25">
      <c r="A1962" s="6" t="s">
        <v>37</v>
      </c>
      <c r="B1962" s="6" t="s">
        <v>5688</v>
      </c>
      <c r="C1962" s="20" t="s">
        <v>5687</v>
      </c>
      <c r="D1962" s="10" t="s">
        <v>1</v>
      </c>
      <c r="E1962" s="26"/>
      <c r="F1962" s="26"/>
      <c r="G1962" s="26"/>
      <c r="H1962" s="26"/>
      <c r="I1962" s="26"/>
      <c r="J1962" s="26"/>
      <c r="K1962" s="26"/>
      <c r="L1962" s="26"/>
    </row>
    <row r="1963" spans="1:12" s="34" customFormat="1" x14ac:dyDescent="0.25">
      <c r="A1963" s="6" t="s">
        <v>37</v>
      </c>
      <c r="B1963" s="6" t="s">
        <v>5746</v>
      </c>
      <c r="C1963" s="20" t="s">
        <v>5745</v>
      </c>
      <c r="D1963" s="10" t="s">
        <v>1</v>
      </c>
      <c r="E1963" s="26"/>
      <c r="F1963" s="26"/>
      <c r="G1963" s="26"/>
      <c r="H1963" s="26"/>
      <c r="I1963" s="26"/>
      <c r="J1963" s="26"/>
      <c r="K1963" s="26"/>
      <c r="L1963" s="26"/>
    </row>
    <row r="1964" spans="1:12" s="34" customFormat="1" x14ac:dyDescent="0.25">
      <c r="A1964" s="6" t="s">
        <v>37</v>
      </c>
      <c r="B1964" s="6" t="s">
        <v>5560</v>
      </c>
      <c r="C1964" s="20" t="s">
        <v>5559</v>
      </c>
      <c r="D1964" s="10" t="s">
        <v>1</v>
      </c>
      <c r="E1964" s="26"/>
      <c r="F1964" s="26"/>
      <c r="G1964" s="26"/>
      <c r="H1964" s="26"/>
      <c r="I1964" s="26"/>
      <c r="J1964" s="26"/>
      <c r="K1964" s="26"/>
      <c r="L1964" s="26"/>
    </row>
    <row r="1965" spans="1:12" s="34" customFormat="1" x14ac:dyDescent="0.25">
      <c r="A1965" s="6" t="s">
        <v>37</v>
      </c>
      <c r="B1965" s="6" t="s">
        <v>5744</v>
      </c>
      <c r="C1965" s="20" t="s">
        <v>5743</v>
      </c>
      <c r="D1965" s="10" t="s">
        <v>1</v>
      </c>
      <c r="E1965" s="26"/>
      <c r="F1965" s="26"/>
      <c r="G1965" s="26"/>
      <c r="H1965" s="26"/>
      <c r="I1965" s="26"/>
      <c r="J1965" s="26"/>
      <c r="K1965" s="26"/>
      <c r="L1965" s="26"/>
    </row>
    <row r="1966" spans="1:12" s="34" customFormat="1" x14ac:dyDescent="0.25">
      <c r="A1966" s="6" t="s">
        <v>37</v>
      </c>
      <c r="B1966" s="6" t="s">
        <v>5742</v>
      </c>
      <c r="C1966" s="20" t="s">
        <v>5741</v>
      </c>
      <c r="D1966" s="10" t="s">
        <v>1</v>
      </c>
      <c r="E1966" s="26"/>
      <c r="F1966" s="26"/>
      <c r="G1966" s="26"/>
      <c r="H1966" s="26"/>
      <c r="I1966" s="26"/>
      <c r="J1966" s="26"/>
      <c r="K1966" s="26"/>
      <c r="L1966" s="26"/>
    </row>
    <row r="1967" spans="1:12" s="34" customFormat="1" x14ac:dyDescent="0.25">
      <c r="A1967" s="6" t="s">
        <v>37</v>
      </c>
      <c r="B1967" s="6" t="s">
        <v>5740</v>
      </c>
      <c r="C1967" s="20" t="s">
        <v>5739</v>
      </c>
      <c r="D1967" s="10" t="s">
        <v>1</v>
      </c>
      <c r="E1967" s="26"/>
      <c r="F1967" s="26"/>
      <c r="G1967" s="26"/>
      <c r="H1967" s="26"/>
      <c r="I1967" s="26"/>
      <c r="J1967" s="26"/>
      <c r="K1967" s="26"/>
      <c r="L1967" s="26"/>
    </row>
    <row r="1968" spans="1:12" s="34" customFormat="1" x14ac:dyDescent="0.25">
      <c r="A1968" s="6" t="s">
        <v>37</v>
      </c>
      <c r="B1968" s="6" t="s">
        <v>5738</v>
      </c>
      <c r="C1968" s="20" t="s">
        <v>5737</v>
      </c>
      <c r="D1968" s="10" t="s">
        <v>1</v>
      </c>
      <c r="E1968" s="26"/>
      <c r="F1968" s="26"/>
      <c r="G1968" s="26"/>
      <c r="H1968" s="26"/>
      <c r="I1968" s="26"/>
      <c r="J1968" s="26"/>
      <c r="K1968" s="26"/>
      <c r="L1968" s="26"/>
    </row>
    <row r="1969" spans="1:12" s="34" customFormat="1" x14ac:dyDescent="0.25">
      <c r="A1969" s="6" t="s">
        <v>37</v>
      </c>
      <c r="B1969" s="6" t="s">
        <v>5736</v>
      </c>
      <c r="C1969" s="20" t="s">
        <v>5735</v>
      </c>
      <c r="D1969" s="10" t="s">
        <v>1</v>
      </c>
      <c r="E1969" s="26"/>
      <c r="F1969" s="26"/>
      <c r="G1969" s="26"/>
      <c r="H1969" s="26"/>
      <c r="I1969" s="26"/>
      <c r="J1969" s="26"/>
      <c r="K1969" s="26"/>
      <c r="L1969" s="26"/>
    </row>
    <row r="1970" spans="1:12" s="34" customFormat="1" x14ac:dyDescent="0.25">
      <c r="A1970" s="6" t="s">
        <v>37</v>
      </c>
      <c r="B1970" s="6" t="s">
        <v>5734</v>
      </c>
      <c r="C1970" s="20" t="s">
        <v>5733</v>
      </c>
      <c r="D1970" s="10" t="s">
        <v>1</v>
      </c>
      <c r="E1970" s="26"/>
      <c r="F1970" s="26"/>
      <c r="G1970" s="26"/>
      <c r="H1970" s="26"/>
      <c r="I1970" s="26"/>
      <c r="J1970" s="26"/>
      <c r="K1970" s="26"/>
      <c r="L1970" s="26"/>
    </row>
    <row r="1971" spans="1:12" s="34" customFormat="1" x14ac:dyDescent="0.25">
      <c r="A1971" s="6" t="s">
        <v>37</v>
      </c>
      <c r="B1971" s="6" t="s">
        <v>5732</v>
      </c>
      <c r="C1971" s="11" t="s">
        <v>5731</v>
      </c>
      <c r="D1971" s="10" t="s">
        <v>1</v>
      </c>
      <c r="E1971" s="26"/>
      <c r="F1971" s="26"/>
      <c r="G1971" s="26"/>
      <c r="H1971" s="26"/>
      <c r="I1971" s="26"/>
      <c r="J1971" s="26"/>
      <c r="K1971" s="26"/>
      <c r="L1971" s="26"/>
    </row>
    <row r="1972" spans="1:12" s="34" customFormat="1" x14ac:dyDescent="0.25">
      <c r="A1972" s="6" t="s">
        <v>37</v>
      </c>
      <c r="B1972" s="6" t="s">
        <v>5730</v>
      </c>
      <c r="C1972" s="17" t="s">
        <v>5729</v>
      </c>
      <c r="D1972" s="10" t="s">
        <v>1</v>
      </c>
      <c r="E1972" s="26"/>
      <c r="F1972" s="26"/>
      <c r="G1972" s="26"/>
      <c r="H1972" s="26"/>
      <c r="I1972" s="26"/>
      <c r="J1972" s="26"/>
      <c r="K1972" s="26"/>
      <c r="L1972" s="26"/>
    </row>
    <row r="1973" spans="1:12" s="34" customFormat="1" x14ac:dyDescent="0.25">
      <c r="A1973" s="6" t="s">
        <v>37</v>
      </c>
      <c r="B1973" s="6" t="s">
        <v>5728</v>
      </c>
      <c r="C1973" s="18" t="s">
        <v>5727</v>
      </c>
      <c r="D1973" s="10" t="s">
        <v>1</v>
      </c>
      <c r="E1973" s="26"/>
      <c r="F1973" s="26"/>
      <c r="G1973" s="26"/>
      <c r="H1973" s="26"/>
      <c r="I1973" s="26"/>
      <c r="J1973" s="26"/>
      <c r="K1973" s="26"/>
      <c r="L1973" s="26"/>
    </row>
    <row r="1974" spans="1:12" s="34" customFormat="1" x14ac:dyDescent="0.25">
      <c r="A1974" s="6" t="s">
        <v>37</v>
      </c>
      <c r="B1974" s="6" t="s">
        <v>5726</v>
      </c>
      <c r="C1974" s="19" t="s">
        <v>5725</v>
      </c>
      <c r="D1974" s="10" t="s">
        <v>1</v>
      </c>
      <c r="E1974" s="26"/>
      <c r="F1974" s="26"/>
      <c r="G1974" s="26"/>
      <c r="H1974" s="26"/>
      <c r="I1974" s="26"/>
      <c r="J1974" s="26"/>
      <c r="K1974" s="26"/>
      <c r="L1974" s="26"/>
    </row>
    <row r="1975" spans="1:12" s="34" customFormat="1" x14ac:dyDescent="0.25">
      <c r="A1975" s="6" t="s">
        <v>37</v>
      </c>
      <c r="B1975" s="6" t="s">
        <v>5724</v>
      </c>
      <c r="C1975" s="20" t="s">
        <v>5723</v>
      </c>
      <c r="D1975" s="10" t="s">
        <v>1</v>
      </c>
      <c r="E1975" s="26"/>
      <c r="F1975" s="26"/>
      <c r="G1975" s="26"/>
      <c r="H1975" s="26"/>
      <c r="I1975" s="26"/>
      <c r="J1975" s="26"/>
      <c r="K1975" s="26"/>
      <c r="L1975" s="26"/>
    </row>
    <row r="1976" spans="1:12" s="34" customFormat="1" x14ac:dyDescent="0.25">
      <c r="A1976" s="6" t="s">
        <v>37</v>
      </c>
      <c r="B1976" s="6" t="s">
        <v>5722</v>
      </c>
      <c r="C1976" s="21" t="s">
        <v>5721</v>
      </c>
      <c r="D1976" s="10" t="s">
        <v>1</v>
      </c>
      <c r="E1976" s="26"/>
      <c r="F1976" s="26"/>
      <c r="G1976" s="26"/>
      <c r="H1976" s="26"/>
      <c r="I1976" s="26"/>
      <c r="J1976" s="26"/>
      <c r="K1976" s="26"/>
      <c r="L1976" s="26"/>
    </row>
    <row r="1977" spans="1:12" s="34" customFormat="1" x14ac:dyDescent="0.25">
      <c r="A1977" s="6" t="s">
        <v>37</v>
      </c>
      <c r="B1977" s="6" t="s">
        <v>5720</v>
      </c>
      <c r="C1977" s="33" t="s">
        <v>5719</v>
      </c>
      <c r="D1977" s="10" t="s">
        <v>1</v>
      </c>
      <c r="E1977" s="26"/>
      <c r="F1977" s="26"/>
      <c r="G1977" s="26"/>
      <c r="H1977" s="26"/>
      <c r="I1977" s="26"/>
      <c r="J1977" s="26"/>
      <c r="K1977" s="26"/>
      <c r="L1977" s="26"/>
    </row>
    <row r="1978" spans="1:12" s="34" customFormat="1" x14ac:dyDescent="0.25">
      <c r="A1978" s="6" t="s">
        <v>37</v>
      </c>
      <c r="B1978" s="6" t="s">
        <v>5718</v>
      </c>
      <c r="C1978" s="19" t="s">
        <v>5717</v>
      </c>
      <c r="D1978" s="10" t="s">
        <v>1</v>
      </c>
      <c r="E1978" s="26"/>
      <c r="F1978" s="26"/>
      <c r="G1978" s="26"/>
      <c r="H1978" s="26"/>
      <c r="I1978" s="26"/>
      <c r="J1978" s="26"/>
      <c r="K1978" s="26"/>
      <c r="L1978" s="26"/>
    </row>
    <row r="1979" spans="1:12" s="34" customFormat="1" x14ac:dyDescent="0.25">
      <c r="A1979" s="6" t="s">
        <v>37</v>
      </c>
      <c r="B1979" s="6" t="s">
        <v>5716</v>
      </c>
      <c r="C1979" s="20" t="s">
        <v>5715</v>
      </c>
      <c r="D1979" s="10" t="s">
        <v>1</v>
      </c>
      <c r="E1979" s="26"/>
      <c r="F1979" s="26"/>
      <c r="G1979" s="26"/>
      <c r="H1979" s="26"/>
      <c r="I1979" s="26"/>
      <c r="J1979" s="26"/>
      <c r="K1979" s="26"/>
      <c r="L1979" s="26"/>
    </row>
    <row r="1980" spans="1:12" s="34" customFormat="1" x14ac:dyDescent="0.25">
      <c r="A1980" s="6" t="s">
        <v>37</v>
      </c>
      <c r="B1980" s="6" t="s">
        <v>5714</v>
      </c>
      <c r="C1980" s="20" t="s">
        <v>5713</v>
      </c>
      <c r="D1980" s="10" t="s">
        <v>1</v>
      </c>
      <c r="E1980" s="26"/>
      <c r="F1980" s="26"/>
      <c r="G1980" s="26"/>
      <c r="H1980" s="26"/>
      <c r="I1980" s="26"/>
      <c r="J1980" s="26"/>
      <c r="K1980" s="26"/>
      <c r="L1980" s="26"/>
    </row>
    <row r="1981" spans="1:12" s="34" customFormat="1" x14ac:dyDescent="0.25">
      <c r="A1981" s="6" t="s">
        <v>37</v>
      </c>
      <c r="B1981" s="6" t="s">
        <v>5712</v>
      </c>
      <c r="C1981" s="20" t="s">
        <v>5711</v>
      </c>
      <c r="D1981" s="10" t="s">
        <v>1</v>
      </c>
      <c r="E1981" s="26"/>
      <c r="F1981" s="26"/>
      <c r="G1981" s="26"/>
      <c r="H1981" s="26"/>
      <c r="I1981" s="26"/>
      <c r="J1981" s="26"/>
      <c r="K1981" s="26"/>
      <c r="L1981" s="26"/>
    </row>
    <row r="1982" spans="1:12" s="34" customFormat="1" x14ac:dyDescent="0.25">
      <c r="A1982" s="6" t="s">
        <v>37</v>
      </c>
      <c r="B1982" s="6" t="s">
        <v>5710</v>
      </c>
      <c r="C1982" s="20" t="s">
        <v>5709</v>
      </c>
      <c r="D1982" s="10" t="s">
        <v>1</v>
      </c>
      <c r="E1982" s="26"/>
      <c r="F1982" s="26"/>
      <c r="G1982" s="26"/>
      <c r="H1982" s="26"/>
      <c r="I1982" s="26"/>
      <c r="J1982" s="26"/>
      <c r="K1982" s="26"/>
      <c r="L1982" s="26"/>
    </row>
    <row r="1983" spans="1:12" s="34" customFormat="1" x14ac:dyDescent="0.25">
      <c r="A1983" s="6" t="s">
        <v>37</v>
      </c>
      <c r="B1983" s="6" t="s">
        <v>5708</v>
      </c>
      <c r="C1983" s="20" t="s">
        <v>5707</v>
      </c>
      <c r="D1983" s="10" t="s">
        <v>1</v>
      </c>
      <c r="E1983" s="26"/>
      <c r="F1983" s="26"/>
      <c r="G1983" s="26"/>
      <c r="H1983" s="26"/>
      <c r="I1983" s="26"/>
      <c r="J1983" s="26"/>
      <c r="K1983" s="26"/>
      <c r="L1983" s="26"/>
    </row>
    <row r="1984" spans="1:12" s="34" customFormat="1" x14ac:dyDescent="0.25">
      <c r="A1984" s="6" t="s">
        <v>37</v>
      </c>
      <c r="B1984" s="6" t="s">
        <v>5706</v>
      </c>
      <c r="C1984" s="20" t="s">
        <v>5705</v>
      </c>
      <c r="D1984" s="10" t="s">
        <v>1</v>
      </c>
      <c r="E1984" s="26"/>
      <c r="F1984" s="26"/>
      <c r="G1984" s="26"/>
      <c r="H1984" s="26"/>
      <c r="I1984" s="26"/>
      <c r="J1984" s="26"/>
      <c r="K1984" s="26"/>
      <c r="L1984" s="26"/>
    </row>
    <row r="1985" spans="1:12" s="34" customFormat="1" x14ac:dyDescent="0.25">
      <c r="A1985" s="6" t="s">
        <v>37</v>
      </c>
      <c r="B1985" s="6" t="s">
        <v>2392</v>
      </c>
      <c r="C1985" s="17" t="s">
        <v>2285</v>
      </c>
      <c r="D1985" s="10" t="s">
        <v>1</v>
      </c>
      <c r="E1985" s="26"/>
      <c r="F1985" s="26"/>
      <c r="G1985" s="26"/>
      <c r="H1985" s="26"/>
      <c r="I1985" s="26"/>
      <c r="J1985" s="26"/>
      <c r="K1985" s="26"/>
      <c r="L1985" s="26"/>
    </row>
    <row r="1986" spans="1:12" s="34" customFormat="1" x14ac:dyDescent="0.25">
      <c r="A1986" s="6" t="s">
        <v>37</v>
      </c>
      <c r="B1986" s="6" t="s">
        <v>5475</v>
      </c>
      <c r="C1986" s="18" t="s">
        <v>5476</v>
      </c>
      <c r="D1986" s="10" t="s">
        <v>1</v>
      </c>
      <c r="E1986" s="26"/>
      <c r="F1986" s="26"/>
      <c r="G1986" s="26"/>
      <c r="H1986" s="26"/>
      <c r="I1986" s="26"/>
      <c r="J1986" s="26"/>
      <c r="K1986" s="26"/>
      <c r="L1986" s="26"/>
    </row>
    <row r="1987" spans="1:12" s="34" customFormat="1" x14ac:dyDescent="0.25">
      <c r="A1987" s="6" t="s">
        <v>37</v>
      </c>
      <c r="B1987" s="6" t="s">
        <v>5477</v>
      </c>
      <c r="C1987" s="19" t="s">
        <v>5478</v>
      </c>
      <c r="D1987" s="10" t="s">
        <v>1</v>
      </c>
      <c r="E1987" s="26"/>
      <c r="F1987" s="26"/>
      <c r="G1987" s="26"/>
      <c r="H1987" s="26"/>
      <c r="I1987" s="26"/>
      <c r="J1987" s="26"/>
      <c r="K1987" s="26"/>
      <c r="L1987" s="26"/>
    </row>
    <row r="1988" spans="1:12" s="34" customFormat="1" x14ac:dyDescent="0.25">
      <c r="A1988" s="6" t="s">
        <v>37</v>
      </c>
      <c r="B1988" s="6" t="s">
        <v>5479</v>
      </c>
      <c r="C1988" s="20" t="s">
        <v>5480</v>
      </c>
      <c r="D1988" s="10" t="s">
        <v>1</v>
      </c>
      <c r="E1988" s="26"/>
      <c r="F1988" s="26"/>
      <c r="G1988" s="26"/>
      <c r="H1988" s="26"/>
      <c r="I1988" s="26"/>
      <c r="J1988" s="26"/>
      <c r="K1988" s="26"/>
      <c r="L1988" s="26"/>
    </row>
    <row r="1989" spans="1:12" s="34" customFormat="1" x14ac:dyDescent="0.25">
      <c r="A1989" s="6" t="s">
        <v>37</v>
      </c>
      <c r="B1989" s="6" t="s">
        <v>5481</v>
      </c>
      <c r="C1989" s="21" t="s">
        <v>5482</v>
      </c>
      <c r="D1989" s="10" t="s">
        <v>1</v>
      </c>
      <c r="E1989" s="26"/>
      <c r="F1989" s="26"/>
      <c r="G1989" s="26"/>
      <c r="H1989" s="26"/>
      <c r="I1989" s="26"/>
      <c r="J1989" s="26"/>
      <c r="K1989" s="26"/>
      <c r="L1989" s="26"/>
    </row>
    <row r="1990" spans="1:12" s="34" customFormat="1" x14ac:dyDescent="0.25">
      <c r="A1990" s="6" t="s">
        <v>37</v>
      </c>
      <c r="B1990" s="6" t="s">
        <v>5483</v>
      </c>
      <c r="C1990" s="33" t="s">
        <v>5484</v>
      </c>
      <c r="D1990" s="10" t="s">
        <v>1</v>
      </c>
      <c r="E1990" s="26"/>
      <c r="F1990" s="26"/>
      <c r="G1990" s="26"/>
      <c r="H1990" s="26"/>
      <c r="I1990" s="26"/>
      <c r="J1990" s="26"/>
      <c r="K1990" s="26"/>
      <c r="L1990" s="26"/>
    </row>
    <row r="1991" spans="1:12" s="34" customFormat="1" x14ac:dyDescent="0.25">
      <c r="A1991" s="6" t="s">
        <v>37</v>
      </c>
      <c r="B1991" s="6" t="s">
        <v>5704</v>
      </c>
      <c r="C1991" s="59" t="s">
        <v>5703</v>
      </c>
      <c r="D1991" s="10" t="s">
        <v>1</v>
      </c>
      <c r="E1991" s="26"/>
      <c r="F1991" s="26"/>
      <c r="G1991" s="26"/>
      <c r="H1991" s="26"/>
      <c r="I1991" s="26"/>
      <c r="J1991" s="26"/>
      <c r="K1991" s="26"/>
      <c r="L1991" s="26"/>
    </row>
    <row r="1992" spans="1:12" s="34" customFormat="1" x14ac:dyDescent="0.25">
      <c r="A1992" s="6" t="s">
        <v>37</v>
      </c>
      <c r="B1992" s="6" t="s">
        <v>5485</v>
      </c>
      <c r="C1992" s="19" t="s">
        <v>5486</v>
      </c>
      <c r="D1992" s="10" t="s">
        <v>1</v>
      </c>
      <c r="E1992" s="26"/>
      <c r="F1992" s="26"/>
      <c r="G1992" s="26"/>
      <c r="H1992" s="26"/>
      <c r="I1992" s="26"/>
      <c r="J1992" s="26"/>
      <c r="K1992" s="26"/>
      <c r="L1992" s="26"/>
    </row>
    <row r="1993" spans="1:12" s="34" customFormat="1" x14ac:dyDescent="0.25">
      <c r="A1993" s="6" t="s">
        <v>37</v>
      </c>
      <c r="B1993" s="6" t="s">
        <v>5487</v>
      </c>
      <c r="C1993" s="20" t="s">
        <v>5488</v>
      </c>
      <c r="D1993" s="10" t="s">
        <v>1</v>
      </c>
      <c r="E1993" s="26"/>
      <c r="F1993" s="26"/>
      <c r="G1993" s="26"/>
      <c r="H1993" s="26"/>
      <c r="I1993" s="26"/>
      <c r="J1993" s="26"/>
      <c r="K1993" s="26"/>
      <c r="L1993" s="26"/>
    </row>
    <row r="1994" spans="1:12" s="34" customFormat="1" x14ac:dyDescent="0.25">
      <c r="A1994" s="6" t="s">
        <v>37</v>
      </c>
      <c r="B1994" s="6" t="s">
        <v>5702</v>
      </c>
      <c r="C1994" s="20" t="s">
        <v>5701</v>
      </c>
      <c r="D1994" s="10" t="s">
        <v>1</v>
      </c>
      <c r="E1994" s="26"/>
      <c r="F1994" s="26"/>
      <c r="G1994" s="26"/>
      <c r="H1994" s="26"/>
      <c r="I1994" s="26"/>
      <c r="J1994" s="26"/>
      <c r="K1994" s="26"/>
      <c r="L1994" s="26"/>
    </row>
    <row r="1995" spans="1:12" s="34" customFormat="1" x14ac:dyDescent="0.25">
      <c r="A1995" s="6" t="s">
        <v>37</v>
      </c>
      <c r="B1995" s="6" t="s">
        <v>5489</v>
      </c>
      <c r="C1995" s="20" t="s">
        <v>5490</v>
      </c>
      <c r="D1995" s="10" t="s">
        <v>1</v>
      </c>
      <c r="E1995" s="26"/>
      <c r="F1995" s="26"/>
      <c r="G1995" s="26"/>
      <c r="H1995" s="26"/>
      <c r="I1995" s="26"/>
      <c r="J1995" s="26"/>
      <c r="K1995" s="26"/>
      <c r="L1995" s="26"/>
    </row>
    <row r="1996" spans="1:12" s="34" customFormat="1" x14ac:dyDescent="0.25">
      <c r="A1996" s="6" t="s">
        <v>37</v>
      </c>
      <c r="B1996" s="6" t="s">
        <v>5491</v>
      </c>
      <c r="C1996" s="20" t="s">
        <v>5492</v>
      </c>
      <c r="D1996" s="10" t="s">
        <v>1</v>
      </c>
      <c r="E1996" s="26"/>
      <c r="F1996" s="26"/>
      <c r="G1996" s="26"/>
      <c r="H1996" s="26"/>
      <c r="I1996" s="26"/>
      <c r="J1996" s="26"/>
      <c r="K1996" s="26"/>
      <c r="L1996" s="26"/>
    </row>
    <row r="1997" spans="1:12" s="34" customFormat="1" x14ac:dyDescent="0.25">
      <c r="A1997" s="6" t="s">
        <v>37</v>
      </c>
      <c r="B1997" s="6" t="s">
        <v>5493</v>
      </c>
      <c r="C1997" s="20" t="s">
        <v>5494</v>
      </c>
      <c r="D1997" s="10" t="s">
        <v>1</v>
      </c>
      <c r="E1997" s="26"/>
      <c r="F1997" s="26"/>
      <c r="G1997" s="26"/>
      <c r="H1997" s="26"/>
      <c r="I1997" s="26"/>
      <c r="J1997" s="26"/>
      <c r="K1997" s="26"/>
      <c r="L1997" s="26"/>
    </row>
    <row r="1998" spans="1:12" s="34" customFormat="1" x14ac:dyDescent="0.25">
      <c r="A1998" s="6" t="s">
        <v>37</v>
      </c>
      <c r="B1998" s="6" t="s">
        <v>5495</v>
      </c>
      <c r="C1998" s="20" t="s">
        <v>5496</v>
      </c>
      <c r="D1998" s="10" t="s">
        <v>1</v>
      </c>
      <c r="E1998" s="26"/>
      <c r="F1998" s="26"/>
      <c r="G1998" s="26"/>
      <c r="H1998" s="26"/>
      <c r="I1998" s="26"/>
      <c r="J1998" s="26"/>
      <c r="K1998" s="26"/>
      <c r="L1998" s="26"/>
    </row>
    <row r="1999" spans="1:12" s="34" customFormat="1" x14ac:dyDescent="0.25">
      <c r="A1999" s="6" t="s">
        <v>37</v>
      </c>
      <c r="B1999" s="6" t="s">
        <v>5700</v>
      </c>
      <c r="C1999" s="20" t="s">
        <v>5699</v>
      </c>
      <c r="D1999" s="10" t="s">
        <v>1</v>
      </c>
      <c r="E1999" s="26"/>
      <c r="F1999" s="26"/>
      <c r="G1999" s="26"/>
      <c r="H1999" s="26"/>
      <c r="I1999" s="26"/>
      <c r="J1999" s="26"/>
      <c r="K1999" s="26"/>
      <c r="L1999" s="26"/>
    </row>
    <row r="2000" spans="1:12" s="34" customFormat="1" x14ac:dyDescent="0.25">
      <c r="A2000" s="6" t="s">
        <v>37</v>
      </c>
      <c r="B2000" s="6" t="s">
        <v>5698</v>
      </c>
      <c r="C2000" s="20" t="s">
        <v>5697</v>
      </c>
      <c r="D2000" s="10" t="s">
        <v>1</v>
      </c>
      <c r="E2000" s="26"/>
      <c r="F2000" s="26"/>
      <c r="G2000" s="26"/>
      <c r="H2000" s="26"/>
      <c r="I2000" s="26"/>
      <c r="J2000" s="26"/>
      <c r="K2000" s="26"/>
      <c r="L2000" s="26"/>
    </row>
    <row r="2001" spans="1:12" s="34" customFormat="1" x14ac:dyDescent="0.25">
      <c r="A2001" s="6" t="s">
        <v>37</v>
      </c>
      <c r="B2001" s="6" t="s">
        <v>5696</v>
      </c>
      <c r="C2001" s="20" t="s">
        <v>690</v>
      </c>
      <c r="D2001" s="10" t="s">
        <v>1</v>
      </c>
      <c r="E2001" s="26"/>
      <c r="F2001" s="26"/>
      <c r="G2001" s="26"/>
      <c r="H2001" s="26"/>
      <c r="I2001" s="26"/>
      <c r="J2001" s="26"/>
      <c r="K2001" s="26"/>
      <c r="L2001" s="26"/>
    </row>
    <row r="2002" spans="1:12" s="34" customFormat="1" x14ac:dyDescent="0.25">
      <c r="A2002" s="6" t="s">
        <v>37</v>
      </c>
      <c r="B2002" s="6" t="s">
        <v>497</v>
      </c>
      <c r="C2002" s="20" t="s">
        <v>1473</v>
      </c>
      <c r="D2002" s="10" t="s">
        <v>1</v>
      </c>
      <c r="E2002" s="26"/>
      <c r="F2002" s="26"/>
      <c r="G2002" s="26"/>
      <c r="H2002" s="26"/>
      <c r="I2002" s="26"/>
      <c r="J2002" s="26"/>
      <c r="K2002" s="26"/>
      <c r="L2002" s="26"/>
    </row>
    <row r="2003" spans="1:12" s="34" customFormat="1" x14ac:dyDescent="0.25">
      <c r="A2003" s="6" t="s">
        <v>37</v>
      </c>
      <c r="B2003" s="6" t="s">
        <v>474</v>
      </c>
      <c r="C2003" s="20" t="s">
        <v>5695</v>
      </c>
      <c r="D2003" s="10" t="s">
        <v>1</v>
      </c>
      <c r="E2003" s="26"/>
      <c r="F2003" s="26"/>
      <c r="G2003" s="26"/>
      <c r="H2003" s="26"/>
      <c r="I2003" s="26"/>
      <c r="J2003" s="26"/>
      <c r="K2003" s="26"/>
      <c r="L2003" s="26"/>
    </row>
    <row r="2004" spans="1:12" s="34" customFormat="1" x14ac:dyDescent="0.25">
      <c r="A2004" s="6" t="s">
        <v>37</v>
      </c>
      <c r="B2004" s="6" t="s">
        <v>567</v>
      </c>
      <c r="C2004" s="20" t="s">
        <v>1474</v>
      </c>
      <c r="D2004" s="10" t="s">
        <v>1</v>
      </c>
      <c r="E2004" s="26"/>
      <c r="F2004" s="26"/>
      <c r="G2004" s="26"/>
      <c r="H2004" s="26"/>
      <c r="I2004" s="26"/>
      <c r="J2004" s="26"/>
      <c r="K2004" s="26"/>
      <c r="L2004" s="26"/>
    </row>
    <row r="2005" spans="1:12" s="34" customFormat="1" x14ac:dyDescent="0.25">
      <c r="A2005" s="6" t="s">
        <v>37</v>
      </c>
      <c r="B2005" s="6" t="s">
        <v>544</v>
      </c>
      <c r="C2005" s="20" t="s">
        <v>5694</v>
      </c>
      <c r="D2005" s="10" t="s">
        <v>1</v>
      </c>
      <c r="E2005" s="26"/>
      <c r="F2005" s="26"/>
      <c r="G2005" s="26"/>
      <c r="H2005" s="26"/>
      <c r="I2005" s="26"/>
      <c r="J2005" s="26"/>
      <c r="K2005" s="26"/>
      <c r="L2005" s="26"/>
    </row>
    <row r="2006" spans="1:12" s="34" customFormat="1" x14ac:dyDescent="0.25">
      <c r="A2006" s="6" t="s">
        <v>37</v>
      </c>
      <c r="B2006" s="6" t="s">
        <v>36</v>
      </c>
      <c r="C2006" s="20" t="s">
        <v>36</v>
      </c>
      <c r="D2006" s="10" t="s">
        <v>1</v>
      </c>
      <c r="E2006" s="26"/>
      <c r="F2006" s="26"/>
      <c r="G2006" s="26"/>
      <c r="H2006" s="26"/>
      <c r="I2006" s="26"/>
      <c r="J2006" s="26"/>
      <c r="K2006" s="26"/>
      <c r="L2006" s="26"/>
    </row>
    <row r="2007" spans="1:12" s="34" customFormat="1" x14ac:dyDescent="0.25">
      <c r="A2007" s="6" t="s">
        <v>37</v>
      </c>
      <c r="B2007" s="6" t="s">
        <v>627</v>
      </c>
      <c r="C2007" s="20" t="s">
        <v>628</v>
      </c>
      <c r="D2007" s="10" t="s">
        <v>1</v>
      </c>
      <c r="E2007" s="26"/>
      <c r="F2007" s="26"/>
      <c r="G2007" s="26"/>
      <c r="H2007" s="26"/>
      <c r="I2007" s="26"/>
      <c r="J2007" s="26"/>
      <c r="K2007" s="26"/>
      <c r="L2007" s="26"/>
    </row>
    <row r="2008" spans="1:12" s="34" customFormat="1" x14ac:dyDescent="0.25">
      <c r="A2008" s="6" t="s">
        <v>37</v>
      </c>
      <c r="B2008" s="6" t="s">
        <v>629</v>
      </c>
      <c r="C2008" s="20" t="s">
        <v>630</v>
      </c>
      <c r="D2008" s="10" t="s">
        <v>1</v>
      </c>
      <c r="E2008" s="26"/>
      <c r="F2008" s="26"/>
      <c r="G2008" s="26"/>
      <c r="H2008" s="26"/>
      <c r="I2008" s="26"/>
      <c r="J2008" s="26"/>
      <c r="K2008" s="26"/>
      <c r="L2008" s="26"/>
    </row>
    <row r="2009" spans="1:12" s="34" customFormat="1" x14ac:dyDescent="0.25">
      <c r="A2009" s="6" t="s">
        <v>37</v>
      </c>
      <c r="B2009" s="6" t="s">
        <v>489</v>
      </c>
      <c r="C2009" s="20" t="s">
        <v>490</v>
      </c>
      <c r="D2009" s="10" t="s">
        <v>1</v>
      </c>
      <c r="E2009" s="26"/>
      <c r="F2009" s="26"/>
      <c r="G2009" s="26"/>
      <c r="H2009" s="26"/>
      <c r="I2009" s="26"/>
      <c r="J2009" s="26"/>
      <c r="K2009" s="26"/>
      <c r="L2009" s="26"/>
    </row>
    <row r="2010" spans="1:12" s="34" customFormat="1" x14ac:dyDescent="0.25">
      <c r="A2010" s="6" t="s">
        <v>37</v>
      </c>
      <c r="B2010" s="6" t="s">
        <v>559</v>
      </c>
      <c r="C2010" s="20" t="s">
        <v>560</v>
      </c>
      <c r="D2010" s="10" t="s">
        <v>1</v>
      </c>
      <c r="E2010" s="26"/>
      <c r="F2010" s="26"/>
      <c r="G2010" s="26"/>
      <c r="H2010" s="26"/>
      <c r="I2010" s="26"/>
      <c r="J2010" s="26"/>
      <c r="K2010" s="26"/>
      <c r="L2010" s="26"/>
    </row>
    <row r="2011" spans="1:12" s="34" customFormat="1" x14ac:dyDescent="0.25">
      <c r="A2011" s="6" t="s">
        <v>37</v>
      </c>
      <c r="B2011" s="6" t="s">
        <v>540</v>
      </c>
      <c r="C2011" s="20" t="s">
        <v>541</v>
      </c>
      <c r="D2011" s="10" t="s">
        <v>1</v>
      </c>
      <c r="E2011" s="26"/>
      <c r="F2011" s="26"/>
      <c r="G2011" s="26"/>
      <c r="H2011" s="26"/>
      <c r="I2011" s="26"/>
      <c r="J2011" s="26"/>
      <c r="K2011" s="26"/>
      <c r="L2011" s="26"/>
    </row>
    <row r="2012" spans="1:12" s="34" customFormat="1" x14ac:dyDescent="0.25">
      <c r="A2012" s="6" t="s">
        <v>37</v>
      </c>
      <c r="B2012" s="6" t="s">
        <v>645</v>
      </c>
      <c r="C2012" s="20" t="s">
        <v>646</v>
      </c>
      <c r="D2012" s="10" t="s">
        <v>1</v>
      </c>
      <c r="E2012" s="26"/>
      <c r="F2012" s="26"/>
      <c r="G2012" s="26"/>
      <c r="H2012" s="26"/>
      <c r="I2012" s="26"/>
      <c r="J2012" s="26"/>
      <c r="K2012" s="26"/>
      <c r="L2012" s="26"/>
    </row>
    <row r="2013" spans="1:12" s="34" customFormat="1" x14ac:dyDescent="0.25">
      <c r="A2013" s="6" t="s">
        <v>37</v>
      </c>
      <c r="B2013" s="6" t="s">
        <v>1560</v>
      </c>
      <c r="C2013" s="20" t="s">
        <v>1561</v>
      </c>
      <c r="D2013" s="10" t="s">
        <v>1</v>
      </c>
      <c r="E2013" s="26"/>
      <c r="F2013" s="26"/>
      <c r="G2013" s="26"/>
      <c r="H2013" s="26"/>
      <c r="I2013" s="26"/>
      <c r="J2013" s="26"/>
      <c r="K2013" s="26"/>
      <c r="L2013" s="26"/>
    </row>
    <row r="2014" spans="1:12" s="34" customFormat="1" x14ac:dyDescent="0.25">
      <c r="A2014" s="6" t="s">
        <v>37</v>
      </c>
      <c r="B2014" s="6" t="s">
        <v>1651</v>
      </c>
      <c r="C2014" s="20" t="s">
        <v>1652</v>
      </c>
      <c r="D2014" s="10" t="s">
        <v>1</v>
      </c>
      <c r="E2014" s="26"/>
      <c r="F2014" s="26"/>
      <c r="G2014" s="26"/>
      <c r="H2014" s="26"/>
      <c r="I2014" s="26"/>
      <c r="J2014" s="26"/>
      <c r="K2014" s="26"/>
      <c r="L2014" s="26"/>
    </row>
    <row r="2015" spans="1:12" s="34" customFormat="1" x14ac:dyDescent="0.25">
      <c r="A2015" s="6" t="s">
        <v>37</v>
      </c>
      <c r="B2015" s="6" t="s">
        <v>625</v>
      </c>
      <c r="C2015" s="20" t="s">
        <v>5693</v>
      </c>
      <c r="D2015" s="10" t="s">
        <v>1</v>
      </c>
      <c r="E2015" s="26"/>
      <c r="F2015" s="26"/>
      <c r="G2015" s="26"/>
      <c r="H2015" s="26"/>
      <c r="I2015" s="26"/>
      <c r="J2015" s="26"/>
      <c r="K2015" s="26"/>
      <c r="L2015" s="26"/>
    </row>
    <row r="2016" spans="1:12" s="34" customFormat="1" x14ac:dyDescent="0.25">
      <c r="A2016" s="6" t="s">
        <v>37</v>
      </c>
      <c r="B2016" s="6" t="s">
        <v>5692</v>
      </c>
      <c r="C2016" s="20" t="s">
        <v>5691</v>
      </c>
      <c r="D2016" s="10" t="s">
        <v>1</v>
      </c>
      <c r="E2016" s="26"/>
      <c r="F2016" s="26"/>
      <c r="G2016" s="26"/>
      <c r="H2016" s="26"/>
      <c r="I2016" s="26"/>
      <c r="J2016" s="26"/>
      <c r="K2016" s="26"/>
      <c r="L2016" s="26"/>
    </row>
    <row r="2017" spans="1:12" s="34" customFormat="1" x14ac:dyDescent="0.25">
      <c r="A2017" s="6" t="s">
        <v>37</v>
      </c>
      <c r="B2017" s="6" t="s">
        <v>455</v>
      </c>
      <c r="C2017" s="20" t="s">
        <v>456</v>
      </c>
      <c r="D2017" s="10" t="s">
        <v>1</v>
      </c>
      <c r="E2017" s="26"/>
      <c r="F2017" s="26"/>
      <c r="G2017" s="26"/>
      <c r="H2017" s="26"/>
      <c r="I2017" s="26"/>
      <c r="J2017" s="26"/>
      <c r="K2017" s="26"/>
      <c r="L2017" s="26"/>
    </row>
    <row r="2018" spans="1:12" s="34" customFormat="1" x14ac:dyDescent="0.25">
      <c r="A2018" s="6" t="s">
        <v>37</v>
      </c>
      <c r="B2018" s="6" t="s">
        <v>5690</v>
      </c>
      <c r="C2018" s="20" t="s">
        <v>5689</v>
      </c>
      <c r="D2018" s="10" t="s">
        <v>1</v>
      </c>
      <c r="E2018" s="26"/>
      <c r="F2018" s="26"/>
      <c r="G2018" s="26"/>
      <c r="H2018" s="26"/>
      <c r="I2018" s="26"/>
      <c r="J2018" s="26"/>
      <c r="K2018" s="26"/>
      <c r="L2018" s="26"/>
    </row>
    <row r="2019" spans="1:12" s="34" customFormat="1" x14ac:dyDescent="0.25">
      <c r="A2019" s="6" t="s">
        <v>37</v>
      </c>
      <c r="B2019" s="6" t="s">
        <v>5688</v>
      </c>
      <c r="C2019" s="20" t="s">
        <v>5687</v>
      </c>
      <c r="D2019" s="10" t="s">
        <v>1</v>
      </c>
      <c r="E2019" s="26"/>
      <c r="F2019" s="26"/>
      <c r="G2019" s="26"/>
      <c r="H2019" s="26"/>
      <c r="I2019" s="26"/>
      <c r="J2019" s="26"/>
      <c r="K2019" s="26"/>
      <c r="L2019" s="26"/>
    </row>
    <row r="2020" spans="1:12" s="34" customFormat="1" x14ac:dyDescent="0.25">
      <c r="A2020" s="6" t="s">
        <v>37</v>
      </c>
      <c r="B2020" s="6" t="s">
        <v>5686</v>
      </c>
      <c r="C2020" s="20" t="s">
        <v>5685</v>
      </c>
      <c r="D2020" s="10" t="s">
        <v>1</v>
      </c>
      <c r="E2020" s="26"/>
      <c r="F2020" s="26"/>
      <c r="G2020" s="26"/>
      <c r="H2020" s="26"/>
      <c r="I2020" s="26"/>
      <c r="J2020" s="26"/>
      <c r="K2020" s="26"/>
      <c r="L2020" s="26"/>
    </row>
    <row r="2021" spans="1:12" s="34" customFormat="1" x14ac:dyDescent="0.25">
      <c r="A2021" s="6" t="s">
        <v>37</v>
      </c>
      <c r="B2021" s="6" t="s">
        <v>5560</v>
      </c>
      <c r="C2021" s="20" t="s">
        <v>5559</v>
      </c>
      <c r="D2021" s="10" t="s">
        <v>1</v>
      </c>
      <c r="E2021" s="26"/>
      <c r="F2021" s="26"/>
      <c r="G2021" s="26"/>
      <c r="H2021" s="26"/>
      <c r="I2021" s="26"/>
      <c r="J2021" s="26"/>
      <c r="K2021" s="26"/>
      <c r="L2021" s="26"/>
    </row>
    <row r="2022" spans="1:12" s="34" customFormat="1" x14ac:dyDescent="0.25">
      <c r="A2022" s="6" t="s">
        <v>37</v>
      </c>
      <c r="B2022" s="6" t="s">
        <v>5684</v>
      </c>
      <c r="C2022" s="20" t="s">
        <v>5683</v>
      </c>
      <c r="D2022" s="10" t="s">
        <v>1</v>
      </c>
      <c r="E2022" s="26"/>
      <c r="F2022" s="26"/>
      <c r="G2022" s="26"/>
      <c r="H2022" s="26"/>
      <c r="I2022" s="26"/>
      <c r="J2022" s="26"/>
      <c r="K2022" s="26"/>
      <c r="L2022" s="26"/>
    </row>
    <row r="2023" spans="1:12" s="34" customFormat="1" x14ac:dyDescent="0.25">
      <c r="A2023" s="6" t="s">
        <v>37</v>
      </c>
      <c r="B2023" s="6" t="s">
        <v>5682</v>
      </c>
      <c r="C2023" s="20" t="s">
        <v>5681</v>
      </c>
      <c r="D2023" s="10" t="s">
        <v>1</v>
      </c>
      <c r="E2023" s="26"/>
      <c r="F2023" s="26"/>
      <c r="G2023" s="26"/>
      <c r="H2023" s="26"/>
      <c r="I2023" s="26"/>
      <c r="J2023" s="26"/>
      <c r="K2023" s="26"/>
      <c r="L2023" s="26"/>
    </row>
    <row r="2024" spans="1:12" s="34" customFormat="1" x14ac:dyDescent="0.25">
      <c r="A2024" s="6" t="s">
        <v>37</v>
      </c>
      <c r="B2024" s="6" t="s">
        <v>5680</v>
      </c>
      <c r="C2024" s="20" t="s">
        <v>5679</v>
      </c>
      <c r="D2024" s="10" t="s">
        <v>1</v>
      </c>
      <c r="E2024" s="26"/>
      <c r="F2024" s="26"/>
      <c r="G2024" s="26"/>
      <c r="H2024" s="26"/>
      <c r="I2024" s="26"/>
      <c r="J2024" s="26"/>
      <c r="K2024" s="26"/>
      <c r="L2024" s="26"/>
    </row>
    <row r="2025" spans="1:12" s="34" customFormat="1" x14ac:dyDescent="0.25">
      <c r="A2025" s="6" t="s">
        <v>37</v>
      </c>
      <c r="B2025" s="6" t="s">
        <v>5678</v>
      </c>
      <c r="C2025" s="20" t="s">
        <v>5677</v>
      </c>
      <c r="D2025" s="10" t="s">
        <v>1</v>
      </c>
      <c r="E2025" s="26"/>
      <c r="F2025" s="26"/>
      <c r="G2025" s="26"/>
      <c r="H2025" s="26"/>
      <c r="I2025" s="26"/>
      <c r="J2025" s="26"/>
      <c r="K2025" s="26"/>
      <c r="L2025" s="26"/>
    </row>
    <row r="2026" spans="1:12" s="34" customFormat="1" x14ac:dyDescent="0.25">
      <c r="A2026" s="6" t="s">
        <v>37</v>
      </c>
      <c r="B2026" s="6" t="s">
        <v>5676</v>
      </c>
      <c r="C2026" s="20" t="s">
        <v>5675</v>
      </c>
      <c r="D2026" s="10" t="s">
        <v>1</v>
      </c>
      <c r="E2026" s="26"/>
      <c r="F2026" s="26"/>
      <c r="G2026" s="26"/>
      <c r="H2026" s="26"/>
      <c r="I2026" s="26"/>
      <c r="J2026" s="26"/>
      <c r="K2026" s="26"/>
      <c r="L2026" s="26"/>
    </row>
    <row r="2027" spans="1:12" s="34" customFormat="1" x14ac:dyDescent="0.25">
      <c r="A2027" s="6" t="s">
        <v>37</v>
      </c>
      <c r="B2027" s="6" t="s">
        <v>5674</v>
      </c>
      <c r="C2027" s="20" t="s">
        <v>5673</v>
      </c>
      <c r="D2027" s="10" t="s">
        <v>1</v>
      </c>
      <c r="E2027" s="26"/>
      <c r="F2027" s="26"/>
      <c r="G2027" s="26"/>
      <c r="H2027" s="26"/>
      <c r="I2027" s="26"/>
      <c r="J2027" s="26"/>
      <c r="K2027" s="26"/>
      <c r="L2027" s="26"/>
    </row>
    <row r="2028" spans="1:12" s="34" customFormat="1" x14ac:dyDescent="0.25">
      <c r="A2028" s="6" t="s">
        <v>37</v>
      </c>
      <c r="B2028" s="6" t="s">
        <v>5672</v>
      </c>
      <c r="C2028" s="20" t="s">
        <v>5671</v>
      </c>
      <c r="D2028" s="10" t="s">
        <v>1</v>
      </c>
      <c r="E2028" s="26"/>
      <c r="F2028" s="26"/>
      <c r="G2028" s="26"/>
      <c r="H2028" s="26"/>
      <c r="I2028" s="26"/>
      <c r="J2028" s="26"/>
      <c r="K2028" s="26"/>
      <c r="L2028" s="26"/>
    </row>
    <row r="2029" spans="1:12" s="34" customFormat="1" x14ac:dyDescent="0.25">
      <c r="A2029" s="6" t="s">
        <v>37</v>
      </c>
      <c r="B2029" s="6" t="s">
        <v>5670</v>
      </c>
      <c r="C2029" s="11" t="s">
        <v>5669</v>
      </c>
      <c r="D2029" s="10" t="s">
        <v>1</v>
      </c>
      <c r="E2029" s="26"/>
      <c r="F2029" s="26"/>
      <c r="G2029" s="26"/>
      <c r="H2029" s="26"/>
      <c r="I2029" s="26"/>
      <c r="J2029" s="26"/>
      <c r="K2029" s="26"/>
      <c r="L2029" s="26"/>
    </row>
    <row r="2030" spans="1:12" s="34" customFormat="1" x14ac:dyDescent="0.25">
      <c r="A2030" s="6" t="s">
        <v>37</v>
      </c>
      <c r="B2030" s="6" t="s">
        <v>5668</v>
      </c>
      <c r="C2030" s="17" t="s">
        <v>5667</v>
      </c>
      <c r="D2030" s="10" t="s">
        <v>1</v>
      </c>
      <c r="E2030" s="26"/>
      <c r="F2030" s="26"/>
      <c r="G2030" s="26"/>
      <c r="H2030" s="26"/>
      <c r="I2030" s="26"/>
      <c r="J2030" s="26"/>
      <c r="K2030" s="26"/>
      <c r="L2030" s="26"/>
    </row>
    <row r="2031" spans="1:12" s="34" customFormat="1" x14ac:dyDescent="0.25">
      <c r="A2031" s="6" t="s">
        <v>37</v>
      </c>
      <c r="B2031" s="6" t="s">
        <v>5666</v>
      </c>
      <c r="C2031" s="18" t="s">
        <v>5665</v>
      </c>
      <c r="D2031" s="10" t="s">
        <v>1</v>
      </c>
      <c r="E2031" s="26"/>
      <c r="F2031" s="26"/>
      <c r="G2031" s="26"/>
      <c r="H2031" s="26"/>
      <c r="I2031" s="26"/>
      <c r="J2031" s="26"/>
      <c r="K2031" s="26"/>
      <c r="L2031" s="26"/>
    </row>
    <row r="2032" spans="1:12" s="34" customFormat="1" x14ac:dyDescent="0.25">
      <c r="A2032" s="6" t="s">
        <v>37</v>
      </c>
      <c r="B2032" s="6" t="s">
        <v>5664</v>
      </c>
      <c r="C2032" s="19" t="s">
        <v>5663</v>
      </c>
      <c r="D2032" s="10" t="s">
        <v>1</v>
      </c>
      <c r="E2032" s="26"/>
      <c r="F2032" s="26"/>
      <c r="G2032" s="26"/>
      <c r="H2032" s="26"/>
      <c r="I2032" s="26"/>
      <c r="J2032" s="26"/>
      <c r="K2032" s="26"/>
      <c r="L2032" s="26"/>
    </row>
    <row r="2033" spans="1:12" s="34" customFormat="1" x14ac:dyDescent="0.25">
      <c r="A2033" s="6" t="s">
        <v>37</v>
      </c>
      <c r="B2033" s="6" t="s">
        <v>5662</v>
      </c>
      <c r="C2033" s="20" t="s">
        <v>5661</v>
      </c>
      <c r="D2033" s="10" t="s">
        <v>1</v>
      </c>
      <c r="E2033" s="26"/>
      <c r="F2033" s="26"/>
      <c r="G2033" s="26"/>
      <c r="H2033" s="26"/>
      <c r="I2033" s="26"/>
      <c r="J2033" s="26"/>
      <c r="K2033" s="26"/>
      <c r="L2033" s="26"/>
    </row>
    <row r="2034" spans="1:12" s="34" customFormat="1" x14ac:dyDescent="0.25">
      <c r="A2034" s="6" t="s">
        <v>37</v>
      </c>
      <c r="B2034" s="6" t="s">
        <v>5660</v>
      </c>
      <c r="C2034" s="21" t="s">
        <v>5659</v>
      </c>
      <c r="D2034" s="10" t="s">
        <v>1</v>
      </c>
      <c r="E2034" s="26"/>
      <c r="F2034" s="26"/>
      <c r="G2034" s="26"/>
      <c r="H2034" s="26"/>
      <c r="I2034" s="26"/>
      <c r="J2034" s="26"/>
      <c r="K2034" s="26"/>
      <c r="L2034" s="26"/>
    </row>
    <row r="2035" spans="1:12" x14ac:dyDescent="0.25">
      <c r="A2035" s="6" t="s">
        <v>37</v>
      </c>
      <c r="B2035" s="6" t="s">
        <v>5658</v>
      </c>
      <c r="C2035" s="33" t="s">
        <v>5657</v>
      </c>
      <c r="D2035" s="10" t="s">
        <v>1</v>
      </c>
      <c r="F2035" s="26"/>
      <c r="G2035" s="26"/>
      <c r="H2035" s="26"/>
      <c r="I2035" s="26"/>
    </row>
    <row r="2036" spans="1:12" x14ac:dyDescent="0.25">
      <c r="A2036" s="6" t="s">
        <v>37</v>
      </c>
      <c r="B2036" s="6" t="s">
        <v>5656</v>
      </c>
      <c r="C2036" s="59" t="s">
        <v>5655</v>
      </c>
      <c r="D2036" s="10" t="s">
        <v>1</v>
      </c>
      <c r="F2036" s="26"/>
      <c r="G2036" s="26"/>
      <c r="H2036" s="26"/>
      <c r="I2036" s="26"/>
    </row>
    <row r="2037" spans="1:12" x14ac:dyDescent="0.25">
      <c r="A2037" s="6" t="s">
        <v>37</v>
      </c>
      <c r="B2037" s="6" t="s">
        <v>5654</v>
      </c>
      <c r="C2037" s="59" t="s">
        <v>5653</v>
      </c>
      <c r="D2037" s="10" t="s">
        <v>1</v>
      </c>
      <c r="F2037" s="26"/>
      <c r="G2037" s="26"/>
      <c r="H2037" s="26"/>
      <c r="I2037" s="26"/>
    </row>
    <row r="2038" spans="1:12" x14ac:dyDescent="0.25">
      <c r="A2038" s="6" t="s">
        <v>37</v>
      </c>
      <c r="B2038" s="6" t="s">
        <v>5652</v>
      </c>
      <c r="C2038" s="59" t="s">
        <v>5651</v>
      </c>
      <c r="D2038" s="10" t="s">
        <v>1</v>
      </c>
      <c r="F2038" s="26"/>
      <c r="G2038" s="26"/>
      <c r="H2038" s="26"/>
      <c r="I2038" s="26"/>
    </row>
    <row r="2039" spans="1:12" s="34" customFormat="1" x14ac:dyDescent="0.25">
      <c r="A2039" s="6" t="s">
        <v>37</v>
      </c>
      <c r="B2039" s="6" t="s">
        <v>5650</v>
      </c>
      <c r="C2039" s="19" t="s">
        <v>5649</v>
      </c>
      <c r="D2039" s="10" t="s">
        <v>1</v>
      </c>
      <c r="E2039" s="26"/>
      <c r="F2039" s="26"/>
      <c r="G2039" s="26"/>
      <c r="H2039" s="26"/>
      <c r="I2039" s="26"/>
      <c r="J2039" s="26"/>
      <c r="K2039" s="26"/>
      <c r="L2039" s="26"/>
    </row>
    <row r="2040" spans="1:12" s="34" customFormat="1" x14ac:dyDescent="0.25">
      <c r="A2040" s="6" t="s">
        <v>37</v>
      </c>
      <c r="B2040" s="6" t="s">
        <v>5648</v>
      </c>
      <c r="C2040" s="20" t="s">
        <v>5647</v>
      </c>
      <c r="D2040" s="10" t="s">
        <v>1</v>
      </c>
      <c r="E2040" s="26"/>
      <c r="F2040" s="26"/>
      <c r="G2040" s="26"/>
      <c r="H2040" s="26"/>
      <c r="I2040" s="26"/>
      <c r="J2040" s="26"/>
      <c r="K2040" s="26"/>
      <c r="L2040" s="26"/>
    </row>
    <row r="2041" spans="1:12" s="34" customFormat="1" x14ac:dyDescent="0.25">
      <c r="A2041" s="6" t="s">
        <v>37</v>
      </c>
      <c r="B2041" s="6" t="s">
        <v>5646</v>
      </c>
      <c r="C2041" s="20" t="s">
        <v>5645</v>
      </c>
      <c r="D2041" s="10" t="s">
        <v>1</v>
      </c>
      <c r="E2041" s="26"/>
      <c r="F2041" s="26"/>
      <c r="G2041" s="26"/>
      <c r="H2041" s="26"/>
      <c r="I2041" s="26"/>
      <c r="J2041" s="26"/>
      <c r="K2041" s="26"/>
      <c r="L2041" s="26"/>
    </row>
    <row r="2042" spans="1:12" s="34" customFormat="1" x14ac:dyDescent="0.25">
      <c r="A2042" s="6" t="s">
        <v>37</v>
      </c>
      <c r="B2042" s="6" t="s">
        <v>5644</v>
      </c>
      <c r="C2042" s="20" t="s">
        <v>5643</v>
      </c>
      <c r="D2042" s="10" t="s">
        <v>1</v>
      </c>
      <c r="E2042" s="26"/>
      <c r="F2042" s="26"/>
      <c r="G2042" s="26"/>
      <c r="H2042" s="26"/>
      <c r="I2042" s="26"/>
      <c r="J2042" s="26"/>
      <c r="K2042" s="26"/>
      <c r="L2042" s="26"/>
    </row>
    <row r="2043" spans="1:12" s="34" customFormat="1" x14ac:dyDescent="0.25">
      <c r="A2043" s="6" t="s">
        <v>37</v>
      </c>
      <c r="B2043" s="6" t="s">
        <v>5642</v>
      </c>
      <c r="C2043" s="20" t="s">
        <v>5641</v>
      </c>
      <c r="D2043" s="10" t="s">
        <v>1</v>
      </c>
      <c r="E2043" s="26"/>
      <c r="F2043" s="26"/>
      <c r="G2043" s="26"/>
      <c r="H2043" s="26"/>
      <c r="I2043" s="26"/>
      <c r="J2043" s="26"/>
      <c r="K2043" s="26"/>
      <c r="L2043" s="26"/>
    </row>
    <row r="2044" spans="1:12" s="34" customFormat="1" x14ac:dyDescent="0.25">
      <c r="A2044" s="6" t="s">
        <v>37</v>
      </c>
      <c r="B2044" s="6" t="s">
        <v>5640</v>
      </c>
      <c r="C2044" s="20" t="s">
        <v>5639</v>
      </c>
      <c r="D2044" s="10" t="s">
        <v>1</v>
      </c>
      <c r="E2044" s="26"/>
      <c r="F2044" s="26"/>
      <c r="G2044" s="26"/>
      <c r="H2044" s="26"/>
      <c r="I2044" s="26"/>
      <c r="J2044" s="26"/>
      <c r="K2044" s="26"/>
      <c r="L2044" s="26"/>
    </row>
    <row r="2045" spans="1:12" s="34" customFormat="1" x14ac:dyDescent="0.25">
      <c r="A2045" s="6" t="s">
        <v>37</v>
      </c>
      <c r="B2045" s="6" t="s">
        <v>5638</v>
      </c>
      <c r="C2045" s="20" t="s">
        <v>5637</v>
      </c>
      <c r="D2045" s="10" t="s">
        <v>1</v>
      </c>
      <c r="E2045" s="26"/>
      <c r="F2045" s="26"/>
      <c r="G2045" s="26"/>
      <c r="H2045" s="26"/>
      <c r="I2045" s="26"/>
      <c r="J2045" s="26"/>
      <c r="K2045" s="26"/>
      <c r="L2045" s="26"/>
    </row>
    <row r="2046" spans="1:12" s="34" customFormat="1" x14ac:dyDescent="0.25">
      <c r="A2046" s="6" t="s">
        <v>37</v>
      </c>
      <c r="B2046" s="6" t="s">
        <v>5636</v>
      </c>
      <c r="C2046" s="20" t="s">
        <v>5635</v>
      </c>
      <c r="D2046" s="10" t="s">
        <v>1</v>
      </c>
      <c r="E2046" s="26"/>
      <c r="F2046" s="26"/>
      <c r="G2046" s="26"/>
      <c r="H2046" s="26"/>
      <c r="I2046" s="26"/>
      <c r="J2046" s="26"/>
      <c r="K2046" s="26"/>
      <c r="L2046" s="26"/>
    </row>
    <row r="2047" spans="1:12" s="34" customFormat="1" x14ac:dyDescent="0.25">
      <c r="A2047" s="6" t="s">
        <v>37</v>
      </c>
      <c r="B2047" s="6" t="s">
        <v>5634</v>
      </c>
      <c r="C2047" s="20" t="s">
        <v>5633</v>
      </c>
      <c r="D2047" s="10" t="s">
        <v>1</v>
      </c>
      <c r="E2047" s="26"/>
      <c r="F2047" s="26"/>
      <c r="G2047" s="26"/>
      <c r="H2047" s="26"/>
      <c r="I2047" s="26"/>
      <c r="J2047" s="26"/>
      <c r="K2047" s="26"/>
      <c r="L2047" s="26"/>
    </row>
    <row r="2048" spans="1:12" s="34" customFormat="1" x14ac:dyDescent="0.25">
      <c r="A2048" s="6" t="s">
        <v>37</v>
      </c>
      <c r="B2048" s="6" t="s">
        <v>5632</v>
      </c>
      <c r="C2048" s="20" t="s">
        <v>5631</v>
      </c>
      <c r="D2048" s="10" t="s">
        <v>1</v>
      </c>
      <c r="E2048" s="26"/>
      <c r="F2048" s="26"/>
      <c r="G2048" s="26"/>
      <c r="H2048" s="26"/>
      <c r="I2048" s="26"/>
      <c r="J2048" s="26"/>
      <c r="K2048" s="26"/>
      <c r="L2048" s="26"/>
    </row>
    <row r="2049" spans="1:12" s="34" customFormat="1" x14ac:dyDescent="0.25">
      <c r="A2049" s="6" t="s">
        <v>37</v>
      </c>
      <c r="B2049" s="6" t="s">
        <v>5630</v>
      </c>
      <c r="C2049" s="20" t="s">
        <v>5629</v>
      </c>
      <c r="D2049" s="10" t="s">
        <v>1</v>
      </c>
      <c r="E2049" s="26"/>
      <c r="F2049" s="26"/>
      <c r="G2049" s="26"/>
      <c r="H2049" s="26"/>
      <c r="I2049" s="26"/>
      <c r="J2049" s="26"/>
      <c r="K2049" s="26"/>
      <c r="L2049" s="26"/>
    </row>
    <row r="2050" spans="1:12" x14ac:dyDescent="0.25">
      <c r="A2050" s="6" t="s">
        <v>37</v>
      </c>
      <c r="B2050" s="6" t="s">
        <v>5628</v>
      </c>
      <c r="C2050" s="20" t="s">
        <v>5627</v>
      </c>
      <c r="D2050" s="10" t="s">
        <v>1</v>
      </c>
      <c r="F2050" s="26"/>
      <c r="G2050" s="26"/>
      <c r="H2050" s="26"/>
      <c r="I2050" s="26"/>
    </row>
    <row r="2051" spans="1:12" x14ac:dyDescent="0.25">
      <c r="A2051" s="6" t="s">
        <v>37</v>
      </c>
      <c r="B2051" s="6" t="s">
        <v>5626</v>
      </c>
      <c r="C2051" s="20" t="s">
        <v>5625</v>
      </c>
      <c r="D2051" s="10" t="s">
        <v>1</v>
      </c>
      <c r="F2051" s="26"/>
      <c r="G2051" s="26"/>
      <c r="H2051" s="26"/>
      <c r="I2051" s="26"/>
    </row>
    <row r="2052" spans="1:12" x14ac:dyDescent="0.25">
      <c r="A2052" s="6" t="s">
        <v>37</v>
      </c>
      <c r="B2052" s="6" t="s">
        <v>5624</v>
      </c>
      <c r="C2052" s="20" t="s">
        <v>5623</v>
      </c>
      <c r="D2052" s="10" t="s">
        <v>1</v>
      </c>
      <c r="F2052" s="26"/>
      <c r="G2052" s="26"/>
      <c r="H2052" s="26"/>
      <c r="I2052" s="26"/>
    </row>
    <row r="2053" spans="1:12" x14ac:dyDescent="0.25">
      <c r="A2053" s="6" t="s">
        <v>37</v>
      </c>
      <c r="B2053" s="6" t="s">
        <v>5622</v>
      </c>
      <c r="C2053" s="20" t="s">
        <v>5621</v>
      </c>
      <c r="D2053" s="10" t="s">
        <v>1</v>
      </c>
      <c r="F2053" s="26"/>
      <c r="G2053" s="26"/>
      <c r="H2053" s="26"/>
      <c r="I2053" s="26"/>
    </row>
    <row r="2054" spans="1:12" s="34" customFormat="1" x14ac:dyDescent="0.25">
      <c r="A2054" s="6" t="s">
        <v>37</v>
      </c>
      <c r="B2054" s="6" t="s">
        <v>5620</v>
      </c>
      <c r="C2054" s="20" t="s">
        <v>5619</v>
      </c>
      <c r="D2054" s="10" t="s">
        <v>1</v>
      </c>
      <c r="E2054" s="26"/>
      <c r="F2054" s="26"/>
      <c r="G2054" s="26"/>
      <c r="H2054" s="26"/>
      <c r="I2054" s="26"/>
      <c r="J2054" s="26"/>
      <c r="K2054" s="26"/>
      <c r="L2054" s="26"/>
    </row>
    <row r="2055" spans="1:12" s="34" customFormat="1" x14ac:dyDescent="0.25">
      <c r="A2055" s="6" t="s">
        <v>37</v>
      </c>
      <c r="B2055" s="6" t="s">
        <v>5618</v>
      </c>
      <c r="C2055" s="20" t="s">
        <v>5617</v>
      </c>
      <c r="D2055" s="10" t="s">
        <v>1</v>
      </c>
      <c r="E2055" s="26"/>
      <c r="F2055" s="26"/>
      <c r="G2055" s="26"/>
      <c r="H2055" s="26"/>
      <c r="I2055" s="26"/>
      <c r="J2055" s="26"/>
      <c r="K2055" s="26"/>
      <c r="L2055" s="26"/>
    </row>
    <row r="2056" spans="1:12" s="34" customFormat="1" x14ac:dyDescent="0.25">
      <c r="A2056" s="6" t="s">
        <v>37</v>
      </c>
      <c r="B2056" s="6" t="s">
        <v>5616</v>
      </c>
      <c r="C2056" s="20" t="s">
        <v>5615</v>
      </c>
      <c r="D2056" s="10" t="s">
        <v>1</v>
      </c>
      <c r="E2056" s="26"/>
      <c r="F2056" s="26"/>
      <c r="G2056" s="26"/>
      <c r="H2056" s="26"/>
      <c r="I2056" s="26"/>
      <c r="J2056" s="26"/>
      <c r="K2056" s="26"/>
      <c r="L2056" s="26"/>
    </row>
    <row r="2057" spans="1:12" s="34" customFormat="1" x14ac:dyDescent="0.25">
      <c r="A2057" s="6" t="s">
        <v>37</v>
      </c>
      <c r="B2057" s="6" t="s">
        <v>5614</v>
      </c>
      <c r="C2057" s="21" t="s">
        <v>5613</v>
      </c>
      <c r="D2057" s="10" t="s">
        <v>1</v>
      </c>
      <c r="E2057" s="26"/>
      <c r="F2057" s="26"/>
      <c r="G2057" s="26"/>
      <c r="H2057" s="26"/>
      <c r="I2057" s="26"/>
      <c r="J2057" s="26"/>
      <c r="K2057" s="26"/>
      <c r="L2057" s="26"/>
    </row>
    <row r="2058" spans="1:12" s="34" customFormat="1" x14ac:dyDescent="0.25">
      <c r="A2058" s="6" t="s">
        <v>37</v>
      </c>
      <c r="B2058" s="6" t="s">
        <v>5612</v>
      </c>
      <c r="C2058" s="21" t="s">
        <v>5611</v>
      </c>
      <c r="D2058" s="10" t="s">
        <v>1</v>
      </c>
      <c r="E2058" s="26"/>
      <c r="F2058" s="26"/>
      <c r="G2058" s="26"/>
      <c r="H2058" s="26"/>
      <c r="I2058" s="26"/>
      <c r="J2058" s="26"/>
      <c r="K2058" s="26"/>
      <c r="L2058" s="26"/>
    </row>
    <row r="2059" spans="1:12" s="34" customFormat="1" x14ac:dyDescent="0.25">
      <c r="A2059" s="6" t="s">
        <v>37</v>
      </c>
      <c r="B2059" s="6" t="s">
        <v>5610</v>
      </c>
      <c r="C2059" s="21" t="s">
        <v>5609</v>
      </c>
      <c r="D2059" s="10" t="s">
        <v>1</v>
      </c>
      <c r="E2059" s="26"/>
      <c r="F2059" s="26"/>
      <c r="G2059" s="26"/>
      <c r="H2059" s="26"/>
      <c r="I2059" s="26"/>
      <c r="J2059" s="26"/>
      <c r="K2059" s="26"/>
      <c r="L2059" s="26"/>
    </row>
    <row r="2060" spans="1:12" s="34" customFormat="1" x14ac:dyDescent="0.25">
      <c r="A2060" s="6" t="s">
        <v>37</v>
      </c>
      <c r="B2060" s="6" t="s">
        <v>5608</v>
      </c>
      <c r="C2060" s="21" t="s">
        <v>5607</v>
      </c>
      <c r="D2060" s="10" t="s">
        <v>1</v>
      </c>
      <c r="E2060" s="26"/>
      <c r="F2060" s="26"/>
      <c r="G2060" s="26"/>
      <c r="H2060" s="26"/>
      <c r="I2060" s="26"/>
      <c r="J2060" s="26"/>
      <c r="K2060" s="26"/>
      <c r="L2060" s="26"/>
    </row>
    <row r="2061" spans="1:12" s="34" customFormat="1" x14ac:dyDescent="0.25">
      <c r="A2061" s="6" t="s">
        <v>37</v>
      </c>
      <c r="B2061" s="6" t="s">
        <v>5606</v>
      </c>
      <c r="C2061" s="21" t="s">
        <v>5605</v>
      </c>
      <c r="D2061" s="10" t="s">
        <v>1</v>
      </c>
      <c r="E2061" s="26"/>
      <c r="F2061" s="26"/>
      <c r="G2061" s="26"/>
      <c r="H2061" s="26"/>
      <c r="I2061" s="26"/>
      <c r="J2061" s="26"/>
      <c r="K2061" s="26"/>
      <c r="L2061" s="26"/>
    </row>
    <row r="2062" spans="1:12" s="34" customFormat="1" x14ac:dyDescent="0.25">
      <c r="A2062" s="6" t="s">
        <v>37</v>
      </c>
      <c r="B2062" s="6" t="s">
        <v>5604</v>
      </c>
      <c r="C2062" s="21" t="s">
        <v>5603</v>
      </c>
      <c r="D2062" s="10" t="s">
        <v>1</v>
      </c>
      <c r="E2062" s="26"/>
      <c r="F2062" s="26"/>
      <c r="G2062" s="26"/>
      <c r="H2062" s="26"/>
      <c r="I2062" s="26"/>
      <c r="J2062" s="26"/>
      <c r="K2062" s="26"/>
      <c r="L2062" s="26"/>
    </row>
    <row r="2063" spans="1:12" s="34" customFormat="1" x14ac:dyDescent="0.25">
      <c r="A2063" s="6" t="s">
        <v>37</v>
      </c>
      <c r="B2063" s="6" t="s">
        <v>5602</v>
      </c>
      <c r="C2063" s="21" t="s">
        <v>5601</v>
      </c>
      <c r="D2063" s="10" t="s">
        <v>1</v>
      </c>
      <c r="E2063" s="26"/>
      <c r="F2063" s="26"/>
      <c r="G2063" s="26"/>
      <c r="H2063" s="26"/>
      <c r="I2063" s="26"/>
      <c r="J2063" s="26"/>
      <c r="K2063" s="26"/>
      <c r="L2063" s="26"/>
    </row>
    <row r="2064" spans="1:12" s="34" customFormat="1" x14ac:dyDescent="0.25">
      <c r="A2064" s="6" t="s">
        <v>37</v>
      </c>
      <c r="B2064" s="6" t="s">
        <v>5600</v>
      </c>
      <c r="C2064" s="21" t="s">
        <v>5599</v>
      </c>
      <c r="D2064" s="10" t="s">
        <v>1</v>
      </c>
      <c r="E2064" s="26"/>
      <c r="F2064" s="26"/>
      <c r="G2064" s="26"/>
      <c r="H2064" s="26"/>
      <c r="I2064" s="26"/>
      <c r="J2064" s="26"/>
      <c r="K2064" s="26"/>
      <c r="L2064" s="26"/>
    </row>
    <row r="2065" spans="1:12" s="34" customFormat="1" x14ac:dyDescent="0.25">
      <c r="A2065" s="6" t="s">
        <v>37</v>
      </c>
      <c r="B2065" s="6" t="s">
        <v>5598</v>
      </c>
      <c r="C2065" s="11" t="s">
        <v>5597</v>
      </c>
      <c r="D2065" s="10" t="s">
        <v>1</v>
      </c>
      <c r="E2065" s="26"/>
      <c r="F2065" s="26"/>
      <c r="G2065" s="26"/>
      <c r="H2065" s="26"/>
      <c r="I2065" s="26"/>
      <c r="J2065" s="26"/>
      <c r="K2065" s="26"/>
      <c r="L2065" s="26"/>
    </row>
    <row r="2066" spans="1:12" s="34" customFormat="1" x14ac:dyDescent="0.25">
      <c r="A2066" s="6" t="s">
        <v>37</v>
      </c>
      <c r="B2066" s="6" t="s">
        <v>5596</v>
      </c>
      <c r="C2066" s="17" t="s">
        <v>5595</v>
      </c>
      <c r="D2066" s="10" t="s">
        <v>1</v>
      </c>
      <c r="E2066" s="26"/>
      <c r="F2066" s="26"/>
      <c r="G2066" s="26"/>
      <c r="H2066" s="26"/>
      <c r="I2066" s="26"/>
      <c r="J2066" s="26"/>
      <c r="K2066" s="26"/>
      <c r="L2066" s="26"/>
    </row>
    <row r="2067" spans="1:12" s="34" customFormat="1" x14ac:dyDescent="0.25">
      <c r="A2067" s="6" t="s">
        <v>37</v>
      </c>
      <c r="B2067" s="6" t="s">
        <v>5594</v>
      </c>
      <c r="C2067" s="17" t="s">
        <v>5593</v>
      </c>
      <c r="D2067" s="10" t="s">
        <v>1</v>
      </c>
      <c r="E2067" s="26"/>
      <c r="F2067" s="26"/>
      <c r="G2067" s="26"/>
      <c r="H2067" s="26"/>
      <c r="I2067" s="26"/>
      <c r="J2067" s="26"/>
      <c r="K2067" s="26"/>
      <c r="L2067" s="26"/>
    </row>
    <row r="2068" spans="1:12" s="34" customFormat="1" x14ac:dyDescent="0.25">
      <c r="A2068" s="6" t="s">
        <v>37</v>
      </c>
      <c r="B2068" s="6" t="s">
        <v>5592</v>
      </c>
      <c r="C2068" s="17" t="s">
        <v>5591</v>
      </c>
      <c r="D2068" s="10" t="s">
        <v>1</v>
      </c>
      <c r="E2068" s="26"/>
      <c r="F2068" s="26"/>
      <c r="G2068" s="26"/>
      <c r="H2068" s="26"/>
      <c r="I2068" s="26"/>
      <c r="J2068" s="26"/>
      <c r="K2068" s="26"/>
      <c r="L2068" s="26"/>
    </row>
    <row r="2069" spans="1:12" s="34" customFormat="1" x14ac:dyDescent="0.25">
      <c r="A2069" s="6" t="s">
        <v>37</v>
      </c>
      <c r="B2069" s="6" t="s">
        <v>5590</v>
      </c>
      <c r="C2069" s="17" t="s">
        <v>5589</v>
      </c>
      <c r="D2069" s="10" t="s">
        <v>1</v>
      </c>
      <c r="E2069" s="26"/>
      <c r="F2069" s="26"/>
      <c r="G2069" s="26"/>
      <c r="H2069" s="26"/>
      <c r="I2069" s="26"/>
      <c r="J2069" s="26"/>
      <c r="K2069" s="26"/>
      <c r="L2069" s="26"/>
    </row>
    <row r="2070" spans="1:12" s="34" customFormat="1" x14ac:dyDescent="0.25">
      <c r="A2070" s="6" t="s">
        <v>37</v>
      </c>
      <c r="B2070" s="6" t="s">
        <v>5588</v>
      </c>
      <c r="C2070" s="17" t="s">
        <v>5587</v>
      </c>
      <c r="D2070" s="10" t="s">
        <v>1</v>
      </c>
      <c r="E2070" s="26"/>
      <c r="F2070" s="26"/>
      <c r="G2070" s="26"/>
      <c r="H2070" s="26"/>
      <c r="I2070" s="26"/>
      <c r="J2070" s="26"/>
      <c r="K2070" s="26"/>
      <c r="L2070" s="26"/>
    </row>
    <row r="2071" spans="1:12" s="34" customFormat="1" x14ac:dyDescent="0.25">
      <c r="A2071" s="6" t="s">
        <v>37</v>
      </c>
      <c r="B2071" s="6" t="s">
        <v>5586</v>
      </c>
      <c r="C2071" s="18" t="s">
        <v>5585</v>
      </c>
      <c r="D2071" s="10" t="s">
        <v>1</v>
      </c>
      <c r="E2071" s="26"/>
      <c r="F2071" s="26"/>
      <c r="G2071" s="26"/>
      <c r="H2071" s="26"/>
      <c r="I2071" s="26"/>
      <c r="J2071" s="26"/>
      <c r="K2071" s="26"/>
      <c r="L2071" s="26"/>
    </row>
    <row r="2072" spans="1:12" s="34" customFormat="1" x14ac:dyDescent="0.25">
      <c r="A2072" s="6" t="s">
        <v>37</v>
      </c>
      <c r="B2072" s="6" t="s">
        <v>5584</v>
      </c>
      <c r="C2072" s="18" t="s">
        <v>5583</v>
      </c>
      <c r="D2072" s="10" t="s">
        <v>1</v>
      </c>
      <c r="E2072" s="26"/>
      <c r="F2072" s="26"/>
      <c r="G2072" s="26"/>
      <c r="H2072" s="26"/>
      <c r="I2072" s="26"/>
      <c r="J2072" s="26"/>
      <c r="K2072" s="26"/>
      <c r="L2072" s="26"/>
    </row>
    <row r="2073" spans="1:12" s="34" customFormat="1" x14ac:dyDescent="0.25">
      <c r="A2073" s="6" t="s">
        <v>37</v>
      </c>
      <c r="B2073" s="6" t="s">
        <v>5582</v>
      </c>
      <c r="C2073" s="18" t="s">
        <v>5581</v>
      </c>
      <c r="D2073" s="10" t="s">
        <v>1</v>
      </c>
      <c r="E2073" s="26"/>
      <c r="F2073" s="26"/>
      <c r="G2073" s="26"/>
      <c r="H2073" s="26"/>
      <c r="I2073" s="26"/>
      <c r="J2073" s="26"/>
      <c r="K2073" s="26"/>
      <c r="L2073" s="26"/>
    </row>
    <row r="2074" spans="1:12" s="34" customFormat="1" x14ac:dyDescent="0.25">
      <c r="A2074" s="6" t="s">
        <v>37</v>
      </c>
      <c r="B2074" s="6" t="s">
        <v>5580</v>
      </c>
      <c r="C2074" s="17" t="s">
        <v>5579</v>
      </c>
      <c r="D2074" s="10" t="s">
        <v>1</v>
      </c>
      <c r="E2074" s="26"/>
      <c r="F2074" s="26"/>
      <c r="G2074" s="26"/>
      <c r="H2074" s="26"/>
      <c r="I2074" s="26"/>
      <c r="J2074" s="26"/>
      <c r="K2074" s="26"/>
      <c r="L2074" s="26"/>
    </row>
    <row r="2075" spans="1:12" s="34" customFormat="1" x14ac:dyDescent="0.25">
      <c r="A2075" s="6" t="s">
        <v>37</v>
      </c>
      <c r="B2075" s="6" t="s">
        <v>5578</v>
      </c>
      <c r="C2075" s="17" t="s">
        <v>5577</v>
      </c>
      <c r="D2075" s="10" t="s">
        <v>1</v>
      </c>
      <c r="E2075" s="26"/>
      <c r="F2075" s="26"/>
      <c r="G2075" s="26"/>
      <c r="H2075" s="26"/>
      <c r="I2075" s="26"/>
      <c r="J2075" s="26"/>
      <c r="K2075" s="26"/>
      <c r="L2075" s="26"/>
    </row>
    <row r="2076" spans="1:12" s="34" customFormat="1" x14ac:dyDescent="0.25">
      <c r="A2076" s="6" t="s">
        <v>37</v>
      </c>
      <c r="B2076" s="6" t="s">
        <v>5576</v>
      </c>
      <c r="C2076" s="18" t="s">
        <v>5575</v>
      </c>
      <c r="D2076" s="10" t="s">
        <v>1</v>
      </c>
      <c r="E2076" s="26"/>
      <c r="F2076" s="26"/>
      <c r="G2076" s="26"/>
      <c r="H2076" s="26"/>
      <c r="I2076" s="26"/>
      <c r="J2076" s="26"/>
      <c r="K2076" s="26"/>
      <c r="L2076" s="26"/>
    </row>
    <row r="2077" spans="1:12" s="34" customFormat="1" x14ac:dyDescent="0.25">
      <c r="A2077" s="6" t="s">
        <v>37</v>
      </c>
      <c r="B2077" s="6" t="s">
        <v>5574</v>
      </c>
      <c r="C2077" s="19" t="s">
        <v>5573</v>
      </c>
      <c r="D2077" s="10" t="s">
        <v>1</v>
      </c>
      <c r="E2077" s="26"/>
      <c r="F2077" s="26"/>
      <c r="G2077" s="26"/>
      <c r="H2077" s="26"/>
      <c r="I2077" s="26"/>
      <c r="J2077" s="26"/>
      <c r="K2077" s="26"/>
      <c r="L2077" s="26"/>
    </row>
    <row r="2078" spans="1:12" s="34" customFormat="1" x14ac:dyDescent="0.25">
      <c r="A2078" s="6" t="s">
        <v>37</v>
      </c>
      <c r="B2078" s="6" t="s">
        <v>5572</v>
      </c>
      <c r="C2078" s="20" t="s">
        <v>5571</v>
      </c>
      <c r="D2078" s="10" t="s">
        <v>1</v>
      </c>
      <c r="E2078" s="26"/>
      <c r="F2078" s="26"/>
      <c r="G2078" s="26"/>
      <c r="H2078" s="26"/>
      <c r="I2078" s="26"/>
      <c r="J2078" s="26"/>
      <c r="K2078" s="26"/>
      <c r="L2078" s="26"/>
    </row>
    <row r="2079" spans="1:12" s="34" customFormat="1" x14ac:dyDescent="0.25">
      <c r="A2079" s="6" t="s">
        <v>37</v>
      </c>
      <c r="B2079" s="6" t="s">
        <v>5570</v>
      </c>
      <c r="C2079" s="21" t="s">
        <v>5569</v>
      </c>
      <c r="D2079" s="10" t="s">
        <v>1</v>
      </c>
      <c r="E2079" s="26"/>
      <c r="F2079" s="26"/>
      <c r="G2079" s="26"/>
      <c r="H2079" s="26"/>
      <c r="I2079" s="26"/>
      <c r="J2079" s="26"/>
      <c r="K2079" s="26"/>
      <c r="L2079" s="26"/>
    </row>
    <row r="2080" spans="1:12" s="34" customFormat="1" x14ac:dyDescent="0.25">
      <c r="A2080" s="6" t="s">
        <v>37</v>
      </c>
      <c r="B2080" s="6" t="s">
        <v>5568</v>
      </c>
      <c r="C2080" s="33" t="s">
        <v>5567</v>
      </c>
      <c r="D2080" s="10" t="s">
        <v>1</v>
      </c>
      <c r="E2080" s="26"/>
      <c r="F2080" s="26"/>
      <c r="G2080" s="26"/>
      <c r="H2080" s="26"/>
      <c r="I2080" s="26"/>
      <c r="J2080" s="26"/>
      <c r="K2080" s="26"/>
      <c r="L2080" s="26"/>
    </row>
    <row r="2081" spans="1:12" s="34" customFormat="1" x14ac:dyDescent="0.25">
      <c r="A2081" s="6" t="s">
        <v>37</v>
      </c>
      <c r="B2081" s="6" t="s">
        <v>5566</v>
      </c>
      <c r="C2081" s="59" t="s">
        <v>5565</v>
      </c>
      <c r="D2081" s="10" t="s">
        <v>1</v>
      </c>
      <c r="E2081" s="26"/>
      <c r="F2081" s="26"/>
      <c r="G2081" s="26"/>
      <c r="H2081" s="26"/>
      <c r="I2081" s="26"/>
      <c r="J2081" s="26"/>
      <c r="K2081" s="26"/>
      <c r="L2081" s="26"/>
    </row>
    <row r="2082" spans="1:12" s="34" customFormat="1" x14ac:dyDescent="0.25">
      <c r="A2082" s="6" t="s">
        <v>37</v>
      </c>
      <c r="B2082" s="6" t="s">
        <v>5564</v>
      </c>
      <c r="C2082" s="59" t="s">
        <v>5563</v>
      </c>
      <c r="D2082" s="10" t="s">
        <v>1</v>
      </c>
      <c r="E2082" s="26"/>
      <c r="F2082" s="26"/>
      <c r="G2082" s="26"/>
      <c r="H2082" s="26"/>
      <c r="I2082" s="26"/>
      <c r="J2082" s="26"/>
      <c r="K2082" s="26"/>
      <c r="L2082" s="26"/>
    </row>
    <row r="2083" spans="1:12" s="34" customFormat="1" x14ac:dyDescent="0.25">
      <c r="A2083" s="6" t="s">
        <v>37</v>
      </c>
      <c r="B2083" s="6" t="s">
        <v>5562</v>
      </c>
      <c r="C2083" s="19" t="s">
        <v>5561</v>
      </c>
      <c r="D2083" s="10" t="s">
        <v>1</v>
      </c>
      <c r="E2083" s="26"/>
      <c r="F2083" s="26"/>
      <c r="G2083" s="26"/>
      <c r="H2083" s="26"/>
      <c r="I2083" s="26"/>
      <c r="J2083" s="26"/>
      <c r="K2083" s="26"/>
      <c r="L2083" s="26"/>
    </row>
    <row r="2084" spans="1:12" s="34" customFormat="1" x14ac:dyDescent="0.25">
      <c r="A2084" s="6" t="s">
        <v>37</v>
      </c>
      <c r="B2084" s="6" t="s">
        <v>5465</v>
      </c>
      <c r="C2084" s="20" t="s">
        <v>5466</v>
      </c>
      <c r="D2084" s="10" t="s">
        <v>1</v>
      </c>
      <c r="E2084" s="26"/>
      <c r="F2084" s="26"/>
      <c r="G2084" s="26"/>
      <c r="H2084" s="26"/>
      <c r="I2084" s="26"/>
      <c r="J2084" s="26"/>
      <c r="K2084" s="26"/>
      <c r="L2084" s="26"/>
    </row>
    <row r="2085" spans="1:12" s="34" customFormat="1" x14ac:dyDescent="0.25">
      <c r="A2085" s="6" t="s">
        <v>37</v>
      </c>
      <c r="B2085" s="6" t="s">
        <v>5467</v>
      </c>
      <c r="C2085" s="20" t="s">
        <v>5468</v>
      </c>
      <c r="D2085" s="10" t="s">
        <v>1</v>
      </c>
      <c r="E2085" s="26"/>
      <c r="F2085" s="26"/>
      <c r="G2085" s="26"/>
      <c r="H2085" s="26"/>
      <c r="I2085" s="26"/>
      <c r="J2085" s="26"/>
      <c r="K2085" s="26"/>
      <c r="L2085" s="26"/>
    </row>
    <row r="2086" spans="1:12" s="34" customFormat="1" x14ac:dyDescent="0.25">
      <c r="A2086" s="6" t="s">
        <v>37</v>
      </c>
      <c r="B2086" s="6" t="s">
        <v>5469</v>
      </c>
      <c r="C2086" s="20" t="s">
        <v>5470</v>
      </c>
      <c r="D2086" s="10" t="s">
        <v>1</v>
      </c>
      <c r="E2086" s="26"/>
      <c r="F2086" s="26"/>
      <c r="G2086" s="26"/>
      <c r="H2086" s="26"/>
      <c r="I2086" s="26"/>
      <c r="J2086" s="26"/>
      <c r="K2086" s="26"/>
      <c r="L2086" s="26"/>
    </row>
    <row r="2087" spans="1:12" s="34" customFormat="1" x14ac:dyDescent="0.25">
      <c r="A2087" s="6" t="s">
        <v>37</v>
      </c>
      <c r="B2087" s="6" t="s">
        <v>5471</v>
      </c>
      <c r="C2087" s="20" t="s">
        <v>5472</v>
      </c>
      <c r="D2087" s="10" t="s">
        <v>1</v>
      </c>
      <c r="E2087" s="26"/>
      <c r="F2087" s="26"/>
      <c r="G2087" s="26"/>
      <c r="H2087" s="26"/>
      <c r="I2087" s="26"/>
      <c r="J2087" s="26"/>
      <c r="K2087" s="26"/>
      <c r="L2087" s="26"/>
    </row>
    <row r="2088" spans="1:12" s="34" customFormat="1" x14ac:dyDescent="0.25">
      <c r="A2088" s="6" t="s">
        <v>37</v>
      </c>
      <c r="B2088" s="6" t="s">
        <v>5473</v>
      </c>
      <c r="C2088" s="20" t="s">
        <v>5474</v>
      </c>
      <c r="D2088" s="10" t="s">
        <v>1</v>
      </c>
      <c r="E2088" s="26"/>
      <c r="F2088" s="26"/>
      <c r="G2088" s="26"/>
      <c r="H2088" s="26"/>
      <c r="I2088" s="26"/>
      <c r="J2088" s="26"/>
      <c r="K2088" s="26"/>
      <c r="L2088" s="26"/>
    </row>
    <row r="2089" spans="1:12" s="34" customFormat="1" x14ac:dyDescent="0.25">
      <c r="A2089" s="6" t="s">
        <v>37</v>
      </c>
      <c r="B2089" s="6" t="s">
        <v>5560</v>
      </c>
      <c r="C2089" s="20" t="s">
        <v>5559</v>
      </c>
      <c r="D2089" s="10" t="s">
        <v>1</v>
      </c>
      <c r="E2089" s="26"/>
      <c r="F2089" s="26"/>
      <c r="G2089" s="26"/>
      <c r="H2089" s="26"/>
      <c r="I2089" s="26"/>
      <c r="J2089" s="26"/>
      <c r="K2089" s="26"/>
      <c r="L2089" s="26"/>
    </row>
    <row r="2090" spans="1:12" s="34" customFormat="1" x14ac:dyDescent="0.25">
      <c r="A2090" s="6" t="s">
        <v>37</v>
      </c>
      <c r="B2090" s="6" t="s">
        <v>5558</v>
      </c>
      <c r="C2090" s="20" t="s">
        <v>5557</v>
      </c>
      <c r="D2090" s="10" t="s">
        <v>1</v>
      </c>
      <c r="E2090" s="26"/>
      <c r="F2090" s="26"/>
      <c r="G2090" s="26"/>
      <c r="H2090" s="26"/>
      <c r="I2090" s="26"/>
      <c r="J2090" s="26"/>
      <c r="K2090" s="26"/>
      <c r="L2090" s="26"/>
    </row>
    <row r="2091" spans="1:12" s="34" customFormat="1" x14ac:dyDescent="0.25">
      <c r="A2091" s="6" t="s">
        <v>37</v>
      </c>
      <c r="B2091" s="6" t="s">
        <v>5556</v>
      </c>
      <c r="C2091" s="20" t="s">
        <v>5555</v>
      </c>
      <c r="D2091" s="10" t="s">
        <v>1</v>
      </c>
      <c r="E2091" s="26"/>
      <c r="F2091" s="26"/>
      <c r="G2091" s="26"/>
      <c r="H2091" s="26"/>
      <c r="I2091" s="26"/>
      <c r="J2091" s="26"/>
      <c r="K2091" s="26"/>
      <c r="L2091" s="26"/>
    </row>
    <row r="2092" spans="1:12" s="34" customFormat="1" x14ac:dyDescent="0.25">
      <c r="A2092" s="6" t="s">
        <v>37</v>
      </c>
      <c r="B2092" s="6" t="s">
        <v>5554</v>
      </c>
      <c r="C2092" s="20" t="s">
        <v>5553</v>
      </c>
      <c r="D2092" s="10" t="s">
        <v>1</v>
      </c>
      <c r="E2092" s="26"/>
      <c r="F2092" s="26"/>
      <c r="G2092" s="26"/>
      <c r="H2092" s="26"/>
      <c r="I2092" s="26"/>
      <c r="J2092" s="26"/>
      <c r="K2092" s="26"/>
      <c r="L2092" s="26"/>
    </row>
    <row r="2093" spans="1:12" s="34" customFormat="1" x14ac:dyDescent="0.25">
      <c r="A2093" s="6" t="s">
        <v>37</v>
      </c>
      <c r="B2093" s="6" t="s">
        <v>5552</v>
      </c>
      <c r="C2093" s="20" t="s">
        <v>5551</v>
      </c>
      <c r="D2093" s="10" t="s">
        <v>1</v>
      </c>
      <c r="E2093" s="26"/>
      <c r="F2093" s="26"/>
      <c r="G2093" s="26"/>
      <c r="H2093" s="26"/>
      <c r="I2093" s="26"/>
      <c r="J2093" s="26"/>
      <c r="K2093" s="26"/>
      <c r="L2093" s="26"/>
    </row>
    <row r="2094" spans="1:12" s="34" customFormat="1" x14ac:dyDescent="0.25">
      <c r="A2094" s="6" t="s">
        <v>37</v>
      </c>
      <c r="B2094" s="6" t="s">
        <v>5550</v>
      </c>
      <c r="C2094" s="17" t="s">
        <v>5549</v>
      </c>
      <c r="D2094" s="10" t="s">
        <v>1</v>
      </c>
      <c r="E2094" s="26"/>
      <c r="F2094" s="26"/>
      <c r="G2094" s="26"/>
      <c r="H2094" s="26"/>
      <c r="I2094" s="26"/>
      <c r="J2094" s="26"/>
      <c r="K2094" s="26"/>
      <c r="L2094" s="26"/>
    </row>
    <row r="2095" spans="1:12" s="34" customFormat="1" x14ac:dyDescent="0.25">
      <c r="A2095" s="6" t="s">
        <v>37</v>
      </c>
      <c r="B2095" s="6" t="s">
        <v>5548</v>
      </c>
      <c r="C2095" s="18" t="s">
        <v>5547</v>
      </c>
      <c r="D2095" s="10" t="s">
        <v>1</v>
      </c>
      <c r="E2095" s="26"/>
      <c r="F2095" s="26"/>
      <c r="G2095" s="26"/>
      <c r="H2095" s="26"/>
      <c r="I2095" s="26"/>
      <c r="J2095" s="26"/>
      <c r="K2095" s="26"/>
      <c r="L2095" s="26"/>
    </row>
    <row r="2096" spans="1:12" s="34" customFormat="1" x14ac:dyDescent="0.25">
      <c r="A2096" s="6" t="s">
        <v>37</v>
      </c>
      <c r="B2096" s="6" t="s">
        <v>5546</v>
      </c>
      <c r="C2096" s="19" t="s">
        <v>5545</v>
      </c>
      <c r="D2096" s="10" t="s">
        <v>1</v>
      </c>
      <c r="E2096" s="26"/>
      <c r="F2096" s="26"/>
      <c r="G2096" s="26"/>
      <c r="H2096" s="26"/>
      <c r="I2096" s="26"/>
      <c r="J2096" s="26"/>
      <c r="K2096" s="26"/>
      <c r="L2096" s="26"/>
    </row>
    <row r="2097" spans="1:12" s="34" customFormat="1" x14ac:dyDescent="0.25">
      <c r="A2097" s="6" t="s">
        <v>37</v>
      </c>
      <c r="B2097" s="6" t="s">
        <v>5544</v>
      </c>
      <c r="C2097" s="20" t="s">
        <v>5543</v>
      </c>
      <c r="D2097" s="10" t="s">
        <v>1</v>
      </c>
      <c r="E2097" s="26"/>
      <c r="F2097" s="26"/>
      <c r="G2097" s="26"/>
      <c r="H2097" s="26"/>
      <c r="I2097" s="26"/>
      <c r="J2097" s="26"/>
      <c r="K2097" s="26"/>
      <c r="L2097" s="26"/>
    </row>
    <row r="2098" spans="1:12" s="34" customFormat="1" x14ac:dyDescent="0.25">
      <c r="A2098" s="6" t="s">
        <v>37</v>
      </c>
      <c r="B2098" s="6" t="s">
        <v>5542</v>
      </c>
      <c r="C2098" s="21" t="s">
        <v>5541</v>
      </c>
      <c r="D2098" s="10" t="s">
        <v>1</v>
      </c>
      <c r="E2098" s="26"/>
      <c r="F2098" s="26"/>
      <c r="G2098" s="26"/>
      <c r="H2098" s="26"/>
      <c r="I2098" s="26"/>
      <c r="J2098" s="26"/>
      <c r="K2098" s="26"/>
      <c r="L2098" s="26"/>
    </row>
    <row r="2099" spans="1:12" s="34" customFormat="1" x14ac:dyDescent="0.25">
      <c r="A2099" s="6" t="s">
        <v>37</v>
      </c>
      <c r="B2099" s="6" t="s">
        <v>5540</v>
      </c>
      <c r="C2099" s="19" t="s">
        <v>5539</v>
      </c>
      <c r="D2099" s="10" t="s">
        <v>1</v>
      </c>
      <c r="E2099" s="26"/>
      <c r="F2099" s="26"/>
      <c r="G2099" s="26"/>
      <c r="H2099" s="26"/>
      <c r="I2099" s="26"/>
      <c r="J2099" s="26"/>
      <c r="K2099" s="26"/>
      <c r="L2099" s="26"/>
    </row>
    <row r="2100" spans="1:12" s="34" customFormat="1" x14ac:dyDescent="0.25">
      <c r="A2100" s="6" t="s">
        <v>37</v>
      </c>
      <c r="B2100" s="6" t="s">
        <v>5538</v>
      </c>
      <c r="C2100" s="20" t="s">
        <v>5537</v>
      </c>
      <c r="D2100" s="10" t="s">
        <v>1</v>
      </c>
      <c r="E2100" s="26"/>
      <c r="F2100" s="26"/>
      <c r="G2100" s="26"/>
      <c r="H2100" s="26"/>
      <c r="I2100" s="26"/>
      <c r="J2100" s="26"/>
      <c r="K2100" s="26"/>
      <c r="L2100" s="26"/>
    </row>
    <row r="2101" spans="1:12" s="34" customFormat="1" x14ac:dyDescent="0.25">
      <c r="A2101" s="6" t="s">
        <v>37</v>
      </c>
      <c r="B2101" s="6" t="s">
        <v>5536</v>
      </c>
      <c r="C2101" s="20" t="s">
        <v>5535</v>
      </c>
      <c r="D2101" s="10" t="s">
        <v>1</v>
      </c>
      <c r="E2101" s="26"/>
      <c r="F2101" s="26"/>
      <c r="G2101" s="26"/>
      <c r="H2101" s="26"/>
      <c r="I2101" s="26"/>
      <c r="J2101" s="26"/>
      <c r="K2101" s="26"/>
      <c r="L2101" s="26"/>
    </row>
    <row r="2102" spans="1:12" s="34" customFormat="1" x14ac:dyDescent="0.25">
      <c r="A2102" s="6" t="s">
        <v>37</v>
      </c>
      <c r="B2102" s="6" t="s">
        <v>5534</v>
      </c>
      <c r="C2102" s="11" t="s">
        <v>5533</v>
      </c>
      <c r="D2102" s="10" t="s">
        <v>1</v>
      </c>
      <c r="E2102" s="26"/>
      <c r="F2102" s="26"/>
      <c r="G2102" s="26"/>
      <c r="H2102" s="26"/>
      <c r="I2102" s="26"/>
      <c r="J2102" s="26"/>
      <c r="K2102" s="26"/>
      <c r="L2102" s="26"/>
    </row>
    <row r="2103" spans="1:12" s="34" customFormat="1" x14ac:dyDescent="0.25">
      <c r="A2103" s="6" t="s">
        <v>37</v>
      </c>
      <c r="B2103" s="6" t="s">
        <v>5532</v>
      </c>
      <c r="C2103" s="11" t="s">
        <v>5531</v>
      </c>
      <c r="D2103" s="10" t="s">
        <v>1</v>
      </c>
      <c r="E2103" s="26"/>
      <c r="F2103" s="26"/>
      <c r="G2103" s="26"/>
      <c r="H2103" s="26"/>
      <c r="I2103" s="26"/>
      <c r="J2103" s="26"/>
      <c r="K2103" s="26"/>
      <c r="L2103" s="26"/>
    </row>
    <row r="2104" spans="1:12" s="34" customFormat="1" x14ac:dyDescent="0.25">
      <c r="A2104" s="6" t="s">
        <v>37</v>
      </c>
      <c r="B2104" s="6" t="s">
        <v>5530</v>
      </c>
      <c r="C2104" s="11" t="s">
        <v>5529</v>
      </c>
      <c r="D2104" s="10" t="s">
        <v>1</v>
      </c>
      <c r="E2104" s="26"/>
      <c r="F2104" s="26"/>
      <c r="G2104" s="26"/>
      <c r="H2104" s="26"/>
      <c r="I2104" s="26"/>
      <c r="J2104" s="26"/>
      <c r="K2104" s="26"/>
      <c r="L2104" s="26"/>
    </row>
    <row r="2105" spans="1:12" s="34" customFormat="1" x14ac:dyDescent="0.25">
      <c r="A2105" s="6" t="s">
        <v>37</v>
      </c>
      <c r="B2105" s="6" t="s">
        <v>5528</v>
      </c>
      <c r="C2105" s="11" t="s">
        <v>5527</v>
      </c>
      <c r="D2105" s="10" t="s">
        <v>1</v>
      </c>
      <c r="E2105" s="26"/>
      <c r="F2105" s="26"/>
      <c r="G2105" s="26"/>
      <c r="H2105" s="26"/>
      <c r="I2105" s="26"/>
      <c r="J2105" s="26"/>
      <c r="K2105" s="26"/>
      <c r="L2105" s="26"/>
    </row>
    <row r="2106" spans="1:12" s="34" customFormat="1" x14ac:dyDescent="0.25">
      <c r="A2106" s="6" t="s">
        <v>37</v>
      </c>
      <c r="B2106" s="6" t="s">
        <v>3696</v>
      </c>
      <c r="C2106" s="11" t="s">
        <v>3697</v>
      </c>
      <c r="D2106" s="10" t="s">
        <v>1</v>
      </c>
      <c r="E2106" s="26"/>
      <c r="F2106" s="26"/>
      <c r="G2106" s="26"/>
      <c r="H2106" s="26"/>
      <c r="I2106" s="26"/>
      <c r="J2106" s="26"/>
      <c r="K2106" s="26"/>
      <c r="L2106" s="26"/>
    </row>
    <row r="2107" spans="1:12" s="34" customFormat="1" x14ac:dyDescent="0.25">
      <c r="A2107" s="6" t="s">
        <v>37</v>
      </c>
      <c r="B2107" s="6" t="s">
        <v>3698</v>
      </c>
      <c r="C2107" s="11" t="s">
        <v>3699</v>
      </c>
      <c r="D2107" s="10" t="s">
        <v>1</v>
      </c>
      <c r="E2107" s="26"/>
      <c r="F2107" s="26"/>
      <c r="G2107" s="26"/>
      <c r="H2107" s="26"/>
      <c r="I2107" s="26"/>
      <c r="J2107" s="26"/>
      <c r="K2107" s="26"/>
      <c r="L2107" s="26"/>
    </row>
    <row r="2108" spans="1:12" s="34" customFormat="1" x14ac:dyDescent="0.25">
      <c r="A2108" s="6" t="s">
        <v>37</v>
      </c>
      <c r="B2108" s="6" t="s">
        <v>3700</v>
      </c>
      <c r="C2108" s="11" t="s">
        <v>3701</v>
      </c>
      <c r="D2108" s="10" t="s">
        <v>1</v>
      </c>
      <c r="E2108" s="26"/>
      <c r="F2108" s="26"/>
      <c r="G2108" s="26"/>
      <c r="H2108" s="26"/>
      <c r="I2108" s="26"/>
      <c r="J2108" s="26"/>
      <c r="K2108" s="26"/>
      <c r="L2108" s="26"/>
    </row>
    <row r="2109" spans="1:12" s="34" customFormat="1" x14ac:dyDescent="0.25">
      <c r="A2109" s="7"/>
      <c r="B2109" s="7"/>
      <c r="C2109" s="35"/>
      <c r="D2109" s="35"/>
      <c r="E2109" s="26"/>
      <c r="F2109" s="26"/>
      <c r="G2109" s="26"/>
      <c r="H2109" s="26"/>
      <c r="I2109" s="26"/>
      <c r="J2109" s="26"/>
      <c r="K2109" s="26"/>
      <c r="L2109" s="26"/>
    </row>
    <row r="2110" spans="1:12" s="34" customFormat="1" x14ac:dyDescent="0.25">
      <c r="A2110" s="28" t="s">
        <v>0</v>
      </c>
      <c r="B2110" s="2" t="s">
        <v>6991</v>
      </c>
      <c r="C2110" s="9"/>
      <c r="D2110" s="26"/>
      <c r="E2110" s="26"/>
      <c r="F2110" s="26"/>
      <c r="G2110" s="26"/>
      <c r="H2110" s="26"/>
      <c r="I2110" s="26"/>
      <c r="J2110" s="26"/>
      <c r="K2110" s="26"/>
      <c r="L2110" s="26"/>
    </row>
    <row r="2111" spans="1:12" s="34" customFormat="1" x14ac:dyDescent="0.25">
      <c r="A2111" s="28" t="s">
        <v>6960</v>
      </c>
      <c r="B2111" s="2" t="str">
        <f>CONCATENATE("https://xbrl.cipc.co.za/taxonomy/role/",MID(B2112,2,7),"/",B2110)</f>
        <v>https://xbrl.cipc.co.za/taxonomy/role/802.900/NotesInventories</v>
      </c>
      <c r="C2111" s="9"/>
      <c r="D2111" s="26"/>
      <c r="E2111" s="26"/>
      <c r="F2111" s="26"/>
      <c r="G2111" s="26"/>
      <c r="H2111" s="26"/>
      <c r="I2111" s="26"/>
      <c r="J2111" s="26"/>
      <c r="K2111" s="26"/>
      <c r="L2111" s="26"/>
    </row>
    <row r="2112" spans="1:12" s="34" customFormat="1" x14ac:dyDescent="0.25">
      <c r="A2112" s="28" t="s">
        <v>6961</v>
      </c>
      <c r="B2112" s="2" t="s">
        <v>7014</v>
      </c>
      <c r="C2112" s="9"/>
      <c r="D2112" s="26"/>
      <c r="E2112" s="26"/>
      <c r="F2112" s="26"/>
      <c r="G2112" s="26"/>
      <c r="H2112" s="26"/>
      <c r="I2112" s="26"/>
      <c r="J2112" s="26"/>
      <c r="K2112" s="26"/>
      <c r="L2112" s="26"/>
    </row>
    <row r="2113" spans="1:9" s="34" customFormat="1" x14ac:dyDescent="0.25">
      <c r="A2113" s="29" t="s">
        <v>4</v>
      </c>
      <c r="B2113" s="29" t="s">
        <v>5</v>
      </c>
      <c r="C2113" s="29" t="str">
        <f>VLOOKUP(B2113,Concepts!$C:$S,13,FALSE)</f>
        <v>label (en)</v>
      </c>
      <c r="D2113" s="29" t="s">
        <v>2630</v>
      </c>
      <c r="E2113" s="26"/>
      <c r="F2113" s="26"/>
      <c r="G2113" s="26"/>
      <c r="H2113"/>
      <c r="I2113"/>
    </row>
    <row r="2114" spans="1:9" s="34" customFormat="1" x14ac:dyDescent="0.25">
      <c r="A2114" s="6" t="s">
        <v>37</v>
      </c>
      <c r="B2114" s="6" t="s">
        <v>2386</v>
      </c>
      <c r="C2114" s="10" t="s">
        <v>2279</v>
      </c>
      <c r="D2114" s="10" t="s">
        <v>1</v>
      </c>
      <c r="E2114" s="26"/>
      <c r="F2114" s="26"/>
      <c r="G2114" s="26"/>
      <c r="H2114"/>
      <c r="I2114"/>
    </row>
    <row r="2115" spans="1:9" s="34" customFormat="1" x14ac:dyDescent="0.25">
      <c r="A2115" s="6" t="s">
        <v>37</v>
      </c>
      <c r="B2115" s="6" t="s">
        <v>2490</v>
      </c>
      <c r="C2115" s="11" t="s">
        <v>2582</v>
      </c>
      <c r="D2115" s="10" t="s">
        <v>1</v>
      </c>
      <c r="E2115" s="26"/>
      <c r="F2115" s="26"/>
      <c r="G2115" s="26"/>
      <c r="H2115"/>
      <c r="I2115"/>
    </row>
    <row r="2116" spans="1:9" s="34" customFormat="1" x14ac:dyDescent="0.25">
      <c r="A2116" s="6" t="s">
        <v>37</v>
      </c>
      <c r="B2116" s="6" t="s">
        <v>5834</v>
      </c>
      <c r="C2116" s="11" t="s">
        <v>5833</v>
      </c>
      <c r="D2116" s="10" t="s">
        <v>1</v>
      </c>
      <c r="E2116" s="26"/>
      <c r="F2116" s="26"/>
      <c r="G2116" s="26"/>
      <c r="H2116"/>
      <c r="I2116"/>
    </row>
    <row r="2117" spans="1:9" s="34" customFormat="1" x14ac:dyDescent="0.25">
      <c r="A2117" s="6" t="s">
        <v>37</v>
      </c>
      <c r="B2117" s="6" t="s">
        <v>5832</v>
      </c>
      <c r="C2117" s="11" t="s">
        <v>5831</v>
      </c>
      <c r="D2117" s="10" t="s">
        <v>1</v>
      </c>
      <c r="E2117" s="26"/>
      <c r="F2117" s="26"/>
      <c r="G2117" s="26"/>
      <c r="H2117"/>
      <c r="I2117"/>
    </row>
    <row r="2118" spans="1:9" s="34" customFormat="1" x14ac:dyDescent="0.25">
      <c r="A2118" s="6" t="s">
        <v>37</v>
      </c>
      <c r="B2118" s="6" t="s">
        <v>5830</v>
      </c>
      <c r="C2118" s="11" t="s">
        <v>5829</v>
      </c>
      <c r="D2118" s="10" t="s">
        <v>1</v>
      </c>
      <c r="E2118" s="26"/>
      <c r="F2118" s="26"/>
      <c r="G2118" s="26"/>
      <c r="H2118"/>
      <c r="I2118"/>
    </row>
    <row r="2119" spans="1:9" s="34" customFormat="1" x14ac:dyDescent="0.25">
      <c r="A2119" s="6" t="s">
        <v>37</v>
      </c>
      <c r="B2119" s="6" t="s">
        <v>1571</v>
      </c>
      <c r="C2119" s="11" t="s">
        <v>1572</v>
      </c>
      <c r="D2119" s="10" t="s">
        <v>1</v>
      </c>
      <c r="E2119" s="26"/>
      <c r="F2119" s="26"/>
      <c r="G2119" s="26"/>
      <c r="H2119"/>
      <c r="I2119"/>
    </row>
    <row r="2120" spans="1:9" s="34" customFormat="1" x14ac:dyDescent="0.25">
      <c r="A2120" s="6" t="s">
        <v>37</v>
      </c>
      <c r="B2120" s="6" t="s">
        <v>1573</v>
      </c>
      <c r="C2120" s="11" t="s">
        <v>1574</v>
      </c>
      <c r="D2120" s="10" t="s">
        <v>1</v>
      </c>
      <c r="E2120" s="26"/>
      <c r="F2120" s="26"/>
      <c r="G2120" s="26"/>
      <c r="H2120"/>
      <c r="I2120"/>
    </row>
    <row r="2121" spans="1:9" s="34" customFormat="1" x14ac:dyDescent="0.25">
      <c r="A2121" s="6" t="s">
        <v>37</v>
      </c>
      <c r="B2121" s="6" t="s">
        <v>5828</v>
      </c>
      <c r="C2121" s="11" t="s">
        <v>5827</v>
      </c>
      <c r="D2121" s="10" t="s">
        <v>1</v>
      </c>
      <c r="E2121" s="26"/>
      <c r="F2121" s="26"/>
      <c r="G2121" s="26"/>
      <c r="H2121"/>
      <c r="I2121"/>
    </row>
    <row r="2122" spans="1:9" s="34" customFormat="1" x14ac:dyDescent="0.25">
      <c r="A2122" s="6" t="s">
        <v>37</v>
      </c>
      <c r="B2122" s="6" t="s">
        <v>5826</v>
      </c>
      <c r="C2122" s="11" t="s">
        <v>5825</v>
      </c>
      <c r="D2122" s="10" t="s">
        <v>1</v>
      </c>
      <c r="E2122" s="26"/>
      <c r="F2122" s="26"/>
      <c r="G2122" s="26"/>
      <c r="H2122"/>
      <c r="I2122"/>
    </row>
    <row r="2123" spans="1:9" s="34" customFormat="1" x14ac:dyDescent="0.25">
      <c r="A2123" s="6" t="s">
        <v>37</v>
      </c>
      <c r="B2123" s="6" t="s">
        <v>5824</v>
      </c>
      <c r="C2123" s="11" t="s">
        <v>5823</v>
      </c>
      <c r="D2123" s="10" t="s">
        <v>1</v>
      </c>
      <c r="E2123" s="26"/>
      <c r="F2123" s="26"/>
      <c r="G2123" s="26"/>
      <c r="H2123"/>
      <c r="I2123"/>
    </row>
    <row r="2124" spans="1:9" s="34" customFormat="1" x14ac:dyDescent="0.25">
      <c r="A2124" s="7"/>
      <c r="B2124" s="7"/>
      <c r="C2124" s="26"/>
      <c r="D2124" s="35"/>
      <c r="E2124" s="26"/>
      <c r="F2124" s="26"/>
      <c r="G2124" s="26"/>
      <c r="H2124"/>
      <c r="I2124"/>
    </row>
    <row r="2125" spans="1:9" s="34" customFormat="1" x14ac:dyDescent="0.25">
      <c r="A2125" s="28" t="s">
        <v>0</v>
      </c>
      <c r="B2125" s="2" t="s">
        <v>6992</v>
      </c>
      <c r="C2125" s="26"/>
      <c r="D2125" s="26"/>
      <c r="E2125" s="26"/>
      <c r="F2125" s="26"/>
      <c r="G2125" s="26"/>
      <c r="H2125"/>
      <c r="I2125"/>
    </row>
    <row r="2126" spans="1:9" s="34" customFormat="1" x14ac:dyDescent="0.25">
      <c r="A2126" s="28" t="s">
        <v>6960</v>
      </c>
      <c r="B2126" s="2" t="str">
        <f>CONCATENATE("https://xbrl.cipc.co.za/taxonomy/role/",MID(B2127,2,7),"/",B2125)</f>
        <v>https://xbrl.cipc.co.za/taxonomy/role/803.000/NotesOtherProvisionsContingentLiabilitiesAndContingentAssets</v>
      </c>
      <c r="C2126" s="26"/>
      <c r="D2126" s="26"/>
      <c r="E2126" s="26"/>
      <c r="F2126" s="26"/>
      <c r="G2126" s="26"/>
      <c r="H2126"/>
      <c r="I2126"/>
    </row>
    <row r="2127" spans="1:9" x14ac:dyDescent="0.25">
      <c r="A2127" s="28" t="s">
        <v>6961</v>
      </c>
      <c r="B2127" s="2" t="s">
        <v>7015</v>
      </c>
      <c r="C2127" s="26"/>
      <c r="D2127" s="26"/>
      <c r="F2127" s="26"/>
      <c r="G2127" s="26"/>
      <c r="H2127" s="26"/>
      <c r="I2127" s="26"/>
    </row>
    <row r="2128" spans="1:9" x14ac:dyDescent="0.25">
      <c r="A2128" s="29" t="s">
        <v>4</v>
      </c>
      <c r="B2128" s="29" t="s">
        <v>5</v>
      </c>
      <c r="C2128" s="29" t="str">
        <f>VLOOKUP(B2128,Concepts!$C:$S,13,FALSE)</f>
        <v>label (en)</v>
      </c>
      <c r="D2128" s="29" t="s">
        <v>2630</v>
      </c>
      <c r="F2128" s="26"/>
      <c r="G2128" s="26"/>
      <c r="H2128" s="26"/>
      <c r="I2128" s="26"/>
    </row>
    <row r="2129" spans="1:9" x14ac:dyDescent="0.25">
      <c r="A2129" s="6" t="s">
        <v>37</v>
      </c>
      <c r="B2129" s="6" t="s">
        <v>2619</v>
      </c>
      <c r="C2129" s="10" t="s">
        <v>2617</v>
      </c>
      <c r="D2129" s="10" t="s">
        <v>1</v>
      </c>
      <c r="F2129" s="26"/>
      <c r="G2129" s="26"/>
      <c r="H2129" s="26"/>
      <c r="I2129" s="26"/>
    </row>
    <row r="2130" spans="1:9" x14ac:dyDescent="0.25">
      <c r="A2130" s="6" t="s">
        <v>37</v>
      </c>
      <c r="B2130" s="6" t="s">
        <v>5952</v>
      </c>
      <c r="C2130" s="11" t="s">
        <v>5951</v>
      </c>
      <c r="D2130" s="10" t="s">
        <v>1</v>
      </c>
      <c r="F2130" s="26"/>
      <c r="G2130" s="26"/>
      <c r="H2130" s="26"/>
      <c r="I2130" s="26"/>
    </row>
    <row r="2131" spans="1:9" s="34" customFormat="1" x14ac:dyDescent="0.25">
      <c r="A2131" s="6" t="s">
        <v>37</v>
      </c>
      <c r="B2131" s="6" t="s">
        <v>5950</v>
      </c>
      <c r="C2131" s="17" t="s">
        <v>5949</v>
      </c>
      <c r="D2131" s="10" t="s">
        <v>1</v>
      </c>
      <c r="E2131" s="26"/>
      <c r="F2131" s="26"/>
      <c r="G2131" s="26"/>
      <c r="H2131" s="26"/>
      <c r="I2131" s="26"/>
    </row>
    <row r="2132" spans="1:9" s="34" customFormat="1" x14ac:dyDescent="0.25">
      <c r="A2132" s="6" t="s">
        <v>37</v>
      </c>
      <c r="B2132" s="6" t="s">
        <v>5948</v>
      </c>
      <c r="C2132" s="18" t="s">
        <v>5947</v>
      </c>
      <c r="D2132" s="10" t="s">
        <v>1</v>
      </c>
      <c r="E2132" s="26"/>
      <c r="F2132" s="26"/>
      <c r="G2132" s="26"/>
      <c r="H2132" s="26"/>
      <c r="I2132" s="26"/>
    </row>
    <row r="2133" spans="1:9" s="34" customFormat="1" x14ac:dyDescent="0.25">
      <c r="A2133" s="6" t="s">
        <v>37</v>
      </c>
      <c r="B2133" s="6" t="s">
        <v>5946</v>
      </c>
      <c r="C2133" s="19" t="s">
        <v>5945</v>
      </c>
      <c r="D2133" s="10" t="s">
        <v>1</v>
      </c>
      <c r="E2133" s="26"/>
      <c r="F2133" s="26"/>
      <c r="G2133" s="26"/>
      <c r="H2133" s="26"/>
      <c r="I2133" s="26"/>
    </row>
    <row r="2134" spans="1:9" s="34" customFormat="1" x14ac:dyDescent="0.25">
      <c r="A2134" s="6" t="s">
        <v>37</v>
      </c>
      <c r="B2134" s="6" t="s">
        <v>5944</v>
      </c>
      <c r="C2134" s="20" t="s">
        <v>5943</v>
      </c>
      <c r="D2134" s="10" t="s">
        <v>1</v>
      </c>
      <c r="E2134" s="26"/>
      <c r="F2134" s="26"/>
      <c r="G2134" s="26"/>
      <c r="H2134" s="26"/>
      <c r="I2134" s="26"/>
    </row>
    <row r="2135" spans="1:9" s="34" customFormat="1" x14ac:dyDescent="0.25">
      <c r="A2135" s="6" t="s">
        <v>37</v>
      </c>
      <c r="B2135" s="6" t="s">
        <v>5942</v>
      </c>
      <c r="C2135" s="21" t="s">
        <v>5941</v>
      </c>
      <c r="D2135" s="10" t="s">
        <v>1</v>
      </c>
      <c r="E2135" s="26"/>
      <c r="F2135" s="26"/>
      <c r="G2135" s="26"/>
      <c r="H2135" s="26"/>
      <c r="I2135" s="26"/>
    </row>
    <row r="2136" spans="1:9" s="34" customFormat="1" x14ac:dyDescent="0.25">
      <c r="A2136" s="6" t="s">
        <v>37</v>
      </c>
      <c r="B2136" s="6" t="s">
        <v>5940</v>
      </c>
      <c r="C2136" s="21" t="s">
        <v>5939</v>
      </c>
      <c r="D2136" s="10" t="s">
        <v>1</v>
      </c>
      <c r="E2136" s="26"/>
      <c r="F2136" s="26"/>
      <c r="G2136" s="26"/>
      <c r="H2136" s="26"/>
      <c r="I2136" s="26"/>
    </row>
    <row r="2137" spans="1:9" s="34" customFormat="1" x14ac:dyDescent="0.25">
      <c r="A2137" s="6" t="s">
        <v>37</v>
      </c>
      <c r="B2137" s="6" t="s">
        <v>5938</v>
      </c>
      <c r="C2137" s="21" t="s">
        <v>5937</v>
      </c>
      <c r="D2137" s="10" t="s">
        <v>1</v>
      </c>
      <c r="E2137" s="26"/>
      <c r="F2137" s="26"/>
      <c r="G2137" s="26"/>
      <c r="H2137" s="26"/>
      <c r="I2137" s="26"/>
    </row>
    <row r="2138" spans="1:9" s="34" customFormat="1" x14ac:dyDescent="0.25">
      <c r="A2138" s="6" t="s">
        <v>37</v>
      </c>
      <c r="B2138" s="6" t="s">
        <v>5936</v>
      </c>
      <c r="C2138" s="21" t="s">
        <v>5935</v>
      </c>
      <c r="D2138" s="10" t="s">
        <v>1</v>
      </c>
      <c r="E2138" s="26"/>
      <c r="F2138" s="26"/>
      <c r="G2138" s="26"/>
      <c r="H2138" s="26"/>
      <c r="I2138" s="26"/>
    </row>
    <row r="2139" spans="1:9" s="34" customFormat="1" x14ac:dyDescent="0.25">
      <c r="A2139" s="6" t="s">
        <v>37</v>
      </c>
      <c r="B2139" s="6" t="s">
        <v>5934</v>
      </c>
      <c r="C2139" s="21" t="s">
        <v>5933</v>
      </c>
      <c r="D2139" s="10" t="s">
        <v>1</v>
      </c>
      <c r="E2139" s="26"/>
      <c r="F2139" s="26"/>
      <c r="G2139" s="26"/>
      <c r="H2139" s="26"/>
      <c r="I2139" s="26"/>
    </row>
    <row r="2140" spans="1:9" s="34" customFormat="1" x14ac:dyDescent="0.25">
      <c r="A2140" s="6" t="s">
        <v>37</v>
      </c>
      <c r="B2140" s="6" t="s">
        <v>5932</v>
      </c>
      <c r="C2140" s="21" t="s">
        <v>5931</v>
      </c>
      <c r="D2140" s="10" t="s">
        <v>1</v>
      </c>
      <c r="E2140" s="26"/>
      <c r="F2140" s="26"/>
      <c r="G2140" s="26"/>
      <c r="H2140" s="26"/>
      <c r="I2140" s="26"/>
    </row>
    <row r="2141" spans="1:9" s="34" customFormat="1" x14ac:dyDescent="0.25">
      <c r="A2141" s="6" t="s">
        <v>37</v>
      </c>
      <c r="B2141" s="6" t="s">
        <v>5930</v>
      </c>
      <c r="C2141" s="21" t="s">
        <v>5929</v>
      </c>
      <c r="D2141" s="10" t="s">
        <v>1</v>
      </c>
      <c r="E2141" s="26"/>
      <c r="F2141" s="26"/>
      <c r="G2141" s="26"/>
      <c r="H2141" s="26"/>
      <c r="I2141" s="26"/>
    </row>
    <row r="2142" spans="1:9" s="34" customFormat="1" x14ac:dyDescent="0.25">
      <c r="A2142" s="6" t="s">
        <v>37</v>
      </c>
      <c r="B2142" s="6" t="s">
        <v>5928</v>
      </c>
      <c r="C2142" s="21" t="s">
        <v>5927</v>
      </c>
      <c r="D2142" s="10" t="s">
        <v>1</v>
      </c>
      <c r="E2142" s="26"/>
      <c r="F2142" s="26"/>
      <c r="G2142" s="26"/>
      <c r="H2142" s="26"/>
      <c r="I2142" s="26"/>
    </row>
    <row r="2143" spans="1:9" s="34" customFormat="1" x14ac:dyDescent="0.25">
      <c r="A2143" s="6" t="s">
        <v>37</v>
      </c>
      <c r="B2143" s="6" t="s">
        <v>5926</v>
      </c>
      <c r="C2143" s="21" t="s">
        <v>5925</v>
      </c>
      <c r="D2143" s="10" t="s">
        <v>1</v>
      </c>
      <c r="E2143" s="26"/>
      <c r="F2143" s="26"/>
      <c r="G2143" s="26"/>
      <c r="H2143" s="26"/>
      <c r="I2143" s="26"/>
    </row>
    <row r="2144" spans="1:9" s="34" customFormat="1" x14ac:dyDescent="0.25">
      <c r="A2144" s="6" t="s">
        <v>37</v>
      </c>
      <c r="B2144" s="6" t="s">
        <v>5924</v>
      </c>
      <c r="C2144" s="21" t="s">
        <v>5923</v>
      </c>
      <c r="D2144" s="10" t="s">
        <v>1</v>
      </c>
      <c r="E2144" s="26"/>
      <c r="F2144" s="26"/>
      <c r="G2144" s="26"/>
      <c r="H2144" s="26"/>
      <c r="I2144" s="26"/>
    </row>
    <row r="2145" spans="1:9" s="34" customFormat="1" x14ac:dyDescent="0.25">
      <c r="A2145" s="6" t="s">
        <v>37</v>
      </c>
      <c r="B2145" s="6" t="s">
        <v>5922</v>
      </c>
      <c r="C2145" s="18" t="s">
        <v>5921</v>
      </c>
      <c r="D2145" s="10" t="s">
        <v>1</v>
      </c>
      <c r="E2145" s="26"/>
      <c r="F2145" s="26"/>
      <c r="G2145" s="26"/>
      <c r="H2145" s="26"/>
      <c r="I2145" s="26"/>
    </row>
    <row r="2146" spans="1:9" s="34" customFormat="1" x14ac:dyDescent="0.25">
      <c r="A2146" s="6" t="s">
        <v>37</v>
      </c>
      <c r="B2146" s="6" t="s">
        <v>5920</v>
      </c>
      <c r="C2146" s="19" t="s">
        <v>5919</v>
      </c>
      <c r="D2146" s="10" t="s">
        <v>1</v>
      </c>
      <c r="E2146" s="26"/>
      <c r="F2146" s="26"/>
      <c r="G2146" s="26"/>
      <c r="H2146" s="26"/>
      <c r="I2146" s="26"/>
    </row>
    <row r="2147" spans="1:9" s="34" customFormat="1" x14ac:dyDescent="0.25">
      <c r="A2147" s="6" t="s">
        <v>37</v>
      </c>
      <c r="B2147" s="6" t="s">
        <v>576</v>
      </c>
      <c r="C2147" s="20" t="s">
        <v>5918</v>
      </c>
      <c r="D2147" s="10" t="s">
        <v>1</v>
      </c>
      <c r="E2147" s="26"/>
      <c r="F2147" s="26"/>
      <c r="G2147" s="26"/>
      <c r="H2147" s="26"/>
      <c r="I2147" s="26"/>
    </row>
    <row r="2148" spans="1:9" s="34" customFormat="1" x14ac:dyDescent="0.25">
      <c r="A2148" s="6" t="s">
        <v>37</v>
      </c>
      <c r="B2148" s="6" t="s">
        <v>5917</v>
      </c>
      <c r="C2148" s="20" t="s">
        <v>5916</v>
      </c>
      <c r="D2148" s="10" t="s">
        <v>1</v>
      </c>
      <c r="E2148" s="26"/>
      <c r="F2148" s="26"/>
      <c r="G2148" s="26"/>
      <c r="H2148" s="26"/>
      <c r="I2148" s="26"/>
    </row>
    <row r="2149" spans="1:9" s="34" customFormat="1" x14ac:dyDescent="0.25">
      <c r="A2149" s="6" t="s">
        <v>37</v>
      </c>
      <c r="B2149" s="6" t="s">
        <v>5915</v>
      </c>
      <c r="C2149" s="21" t="s">
        <v>5914</v>
      </c>
      <c r="D2149" s="10" t="s">
        <v>1</v>
      </c>
      <c r="E2149" s="26"/>
      <c r="F2149" s="26"/>
      <c r="G2149" s="26"/>
      <c r="H2149" s="26"/>
      <c r="I2149" s="26"/>
    </row>
    <row r="2150" spans="1:9" s="34" customFormat="1" x14ac:dyDescent="0.25">
      <c r="A2150" s="6" t="s">
        <v>37</v>
      </c>
      <c r="B2150" s="6" t="s">
        <v>5913</v>
      </c>
      <c r="C2150" s="33" t="s">
        <v>5912</v>
      </c>
      <c r="D2150" s="10" t="s">
        <v>1</v>
      </c>
      <c r="E2150" s="26"/>
      <c r="F2150" s="26"/>
      <c r="G2150" s="26"/>
      <c r="H2150" s="26"/>
      <c r="I2150" s="26"/>
    </row>
    <row r="2151" spans="1:9" s="34" customFormat="1" x14ac:dyDescent="0.25">
      <c r="A2151" s="6" t="s">
        <v>37</v>
      </c>
      <c r="B2151" s="6" t="s">
        <v>5911</v>
      </c>
      <c r="C2151" s="33" t="s">
        <v>5910</v>
      </c>
      <c r="D2151" s="10" t="s">
        <v>1</v>
      </c>
      <c r="E2151" s="26"/>
      <c r="F2151" s="26"/>
      <c r="G2151" s="26"/>
      <c r="H2151" s="26"/>
      <c r="I2151" s="26"/>
    </row>
    <row r="2152" spans="1:9" s="34" customFormat="1" x14ac:dyDescent="0.25">
      <c r="A2152" s="6" t="s">
        <v>37</v>
      </c>
      <c r="B2152" s="6" t="s">
        <v>5909</v>
      </c>
      <c r="C2152" s="33" t="s">
        <v>5908</v>
      </c>
      <c r="D2152" s="10" t="s">
        <v>1</v>
      </c>
      <c r="E2152" s="26"/>
      <c r="F2152" s="26"/>
      <c r="G2152" s="26"/>
      <c r="H2152" s="26"/>
      <c r="I2152" s="26"/>
    </row>
    <row r="2153" spans="1:9" s="34" customFormat="1" x14ac:dyDescent="0.25">
      <c r="A2153" s="6" t="s">
        <v>37</v>
      </c>
      <c r="B2153" s="6" t="s">
        <v>5907</v>
      </c>
      <c r="C2153" s="21" t="s">
        <v>5906</v>
      </c>
      <c r="D2153" s="10" t="s">
        <v>1</v>
      </c>
      <c r="E2153" s="26"/>
      <c r="F2153" s="26"/>
      <c r="G2153" s="26"/>
      <c r="H2153" s="26"/>
      <c r="I2153" s="26"/>
    </row>
    <row r="2154" spans="1:9" s="34" customFormat="1" x14ac:dyDescent="0.25">
      <c r="A2154" s="6" t="s">
        <v>37</v>
      </c>
      <c r="B2154" s="6" t="s">
        <v>5905</v>
      </c>
      <c r="C2154" s="21" t="s">
        <v>5904</v>
      </c>
      <c r="D2154" s="10" t="s">
        <v>1</v>
      </c>
      <c r="E2154" s="26"/>
      <c r="F2154" s="26"/>
      <c r="G2154" s="26"/>
      <c r="H2154" s="26"/>
      <c r="I2154" s="26"/>
    </row>
    <row r="2155" spans="1:9" s="34" customFormat="1" x14ac:dyDescent="0.25">
      <c r="A2155" s="6" t="s">
        <v>37</v>
      </c>
      <c r="B2155" s="6" t="s">
        <v>5903</v>
      </c>
      <c r="C2155" s="21" t="s">
        <v>5902</v>
      </c>
      <c r="D2155" s="10" t="s">
        <v>1</v>
      </c>
      <c r="E2155" s="26"/>
      <c r="F2155" s="26"/>
      <c r="G2155" s="26"/>
      <c r="H2155" s="26"/>
      <c r="I2155" s="26"/>
    </row>
    <row r="2156" spans="1:9" s="34" customFormat="1" x14ac:dyDescent="0.25">
      <c r="A2156" s="6" t="s">
        <v>37</v>
      </c>
      <c r="B2156" s="6" t="s">
        <v>5901</v>
      </c>
      <c r="C2156" s="21" t="s">
        <v>5900</v>
      </c>
      <c r="D2156" s="10" t="s">
        <v>1</v>
      </c>
      <c r="E2156" s="26"/>
      <c r="F2156" s="26"/>
      <c r="G2156" s="26"/>
      <c r="H2156" s="26"/>
      <c r="I2156" s="26"/>
    </row>
    <row r="2157" spans="1:9" s="34" customFormat="1" x14ac:dyDescent="0.25">
      <c r="A2157" s="6" t="s">
        <v>37</v>
      </c>
      <c r="B2157" s="6" t="s">
        <v>5899</v>
      </c>
      <c r="C2157" s="21" t="s">
        <v>5898</v>
      </c>
      <c r="D2157" s="10" t="s">
        <v>1</v>
      </c>
      <c r="E2157" s="26"/>
      <c r="F2157" s="26"/>
      <c r="G2157" s="26"/>
      <c r="H2157" s="26"/>
      <c r="I2157" s="26"/>
    </row>
    <row r="2158" spans="1:9" s="34" customFormat="1" x14ac:dyDescent="0.25">
      <c r="A2158" s="6" t="s">
        <v>37</v>
      </c>
      <c r="B2158" s="6" t="s">
        <v>5897</v>
      </c>
      <c r="C2158" s="21" t="s">
        <v>5896</v>
      </c>
      <c r="D2158" s="10" t="s">
        <v>1</v>
      </c>
      <c r="E2158" s="26"/>
      <c r="F2158" s="26"/>
      <c r="G2158" s="26"/>
      <c r="H2158" s="26"/>
      <c r="I2158" s="26"/>
    </row>
    <row r="2159" spans="1:9" s="34" customFormat="1" x14ac:dyDescent="0.25">
      <c r="A2159" s="6" t="s">
        <v>37</v>
      </c>
      <c r="B2159" s="6" t="s">
        <v>5895</v>
      </c>
      <c r="C2159" s="21" t="s">
        <v>5894</v>
      </c>
      <c r="D2159" s="10" t="s">
        <v>1</v>
      </c>
      <c r="E2159" s="26"/>
      <c r="F2159" s="26"/>
      <c r="G2159" s="26"/>
      <c r="H2159" s="26"/>
      <c r="I2159" s="26"/>
    </row>
    <row r="2160" spans="1:9" s="34" customFormat="1" x14ac:dyDescent="0.25">
      <c r="A2160" s="6" t="s">
        <v>37</v>
      </c>
      <c r="B2160" s="6" t="s">
        <v>5893</v>
      </c>
      <c r="C2160" s="21" t="s">
        <v>5892</v>
      </c>
      <c r="D2160" s="10" t="s">
        <v>1</v>
      </c>
      <c r="E2160" s="26"/>
      <c r="F2160" s="26"/>
      <c r="G2160" s="26"/>
      <c r="H2160" s="26"/>
      <c r="I2160" s="26"/>
    </row>
    <row r="2161" spans="1:9" s="34" customFormat="1" x14ac:dyDescent="0.25">
      <c r="A2161" s="6" t="s">
        <v>37</v>
      </c>
      <c r="B2161" s="6" t="s">
        <v>5891</v>
      </c>
      <c r="C2161" s="33" t="s">
        <v>5890</v>
      </c>
      <c r="D2161" s="10" t="s">
        <v>1</v>
      </c>
      <c r="E2161" s="26"/>
      <c r="F2161" s="26"/>
      <c r="G2161" s="26"/>
      <c r="H2161" s="26"/>
      <c r="I2161" s="26"/>
    </row>
    <row r="2162" spans="1:9" s="34" customFormat="1" x14ac:dyDescent="0.25">
      <c r="A2162" s="6" t="s">
        <v>37</v>
      </c>
      <c r="B2162" s="6" t="s">
        <v>5889</v>
      </c>
      <c r="C2162" s="21" t="s">
        <v>5888</v>
      </c>
      <c r="D2162" s="10" t="s">
        <v>1</v>
      </c>
      <c r="E2162" s="26"/>
      <c r="F2162" s="26"/>
      <c r="G2162" s="26"/>
      <c r="H2162" s="26"/>
      <c r="I2162" s="26"/>
    </row>
    <row r="2163" spans="1:9" s="34" customFormat="1" x14ac:dyDescent="0.25">
      <c r="A2163" s="6" t="s">
        <v>37</v>
      </c>
      <c r="B2163" s="6" t="s">
        <v>576</v>
      </c>
      <c r="C2163" s="20" t="s">
        <v>5887</v>
      </c>
      <c r="D2163" s="10" t="s">
        <v>1</v>
      </c>
      <c r="E2163" s="26"/>
      <c r="F2163" s="26"/>
      <c r="G2163" s="26"/>
      <c r="H2163" s="26"/>
      <c r="I2163" s="26"/>
    </row>
    <row r="2164" spans="1:9" s="34" customFormat="1" x14ac:dyDescent="0.25">
      <c r="A2164" s="6" t="s">
        <v>37</v>
      </c>
      <c r="B2164" s="6" t="s">
        <v>5886</v>
      </c>
      <c r="C2164" s="19" t="s">
        <v>5885</v>
      </c>
      <c r="D2164" s="10" t="s">
        <v>1</v>
      </c>
      <c r="E2164" s="26"/>
      <c r="F2164" s="26"/>
      <c r="G2164" s="26"/>
      <c r="H2164" s="26"/>
      <c r="I2164" s="26"/>
    </row>
    <row r="2165" spans="1:9" s="34" customFormat="1" x14ac:dyDescent="0.25">
      <c r="A2165" s="6" t="s">
        <v>37</v>
      </c>
      <c r="B2165" s="6" t="s">
        <v>5884</v>
      </c>
      <c r="C2165" s="19" t="s">
        <v>5883</v>
      </c>
      <c r="D2165" s="10" t="s">
        <v>1</v>
      </c>
      <c r="E2165" s="26"/>
      <c r="F2165" s="26"/>
      <c r="G2165" s="26"/>
      <c r="H2165" s="26"/>
      <c r="I2165" s="26"/>
    </row>
    <row r="2166" spans="1:9" s="34" customFormat="1" x14ac:dyDescent="0.25">
      <c r="A2166" s="6" t="s">
        <v>37</v>
      </c>
      <c r="B2166" s="6" t="s">
        <v>5882</v>
      </c>
      <c r="C2166" s="19" t="s">
        <v>5881</v>
      </c>
      <c r="D2166" s="10" t="s">
        <v>1</v>
      </c>
      <c r="E2166" s="26"/>
      <c r="F2166" s="26"/>
      <c r="G2166" s="26"/>
      <c r="H2166" s="26"/>
      <c r="I2166" s="26"/>
    </row>
    <row r="2167" spans="1:9" s="34" customFormat="1" x14ac:dyDescent="0.25">
      <c r="A2167" s="6" t="s">
        <v>37</v>
      </c>
      <c r="B2167" s="6" t="s">
        <v>5880</v>
      </c>
      <c r="C2167" s="19" t="s">
        <v>5879</v>
      </c>
      <c r="D2167" s="10" t="s">
        <v>1</v>
      </c>
      <c r="E2167" s="26"/>
      <c r="F2167" s="26"/>
      <c r="G2167" s="26"/>
      <c r="H2167" s="26"/>
      <c r="I2167" s="26"/>
    </row>
    <row r="2168" spans="1:9" s="34" customFormat="1" x14ac:dyDescent="0.25">
      <c r="A2168" s="6" t="s">
        <v>37</v>
      </c>
      <c r="B2168" s="6" t="s">
        <v>5878</v>
      </c>
      <c r="C2168" s="19" t="s">
        <v>5877</v>
      </c>
      <c r="D2168" s="10" t="s">
        <v>1</v>
      </c>
      <c r="E2168" s="26"/>
      <c r="F2168" s="26"/>
      <c r="G2168" s="26"/>
      <c r="H2168" s="26"/>
      <c r="I2168" s="26"/>
    </row>
    <row r="2169" spans="1:9" s="34" customFormat="1" x14ac:dyDescent="0.25">
      <c r="A2169" s="6" t="s">
        <v>37</v>
      </c>
      <c r="B2169" s="6" t="s">
        <v>5876</v>
      </c>
      <c r="C2169" s="19" t="s">
        <v>5875</v>
      </c>
      <c r="D2169" s="10" t="s">
        <v>1</v>
      </c>
      <c r="E2169" s="26"/>
      <c r="F2169" s="26"/>
      <c r="G2169" s="26"/>
      <c r="H2169" s="26"/>
      <c r="I2169" s="26"/>
    </row>
    <row r="2170" spans="1:9" s="34" customFormat="1" x14ac:dyDescent="0.25">
      <c r="A2170" s="6" t="s">
        <v>37</v>
      </c>
      <c r="B2170" s="6" t="s">
        <v>2345</v>
      </c>
      <c r="C2170" s="11" t="s">
        <v>2238</v>
      </c>
      <c r="D2170" s="10" t="s">
        <v>1</v>
      </c>
      <c r="E2170" s="26"/>
      <c r="F2170" s="26"/>
      <c r="G2170" s="26"/>
      <c r="H2170" s="26"/>
      <c r="I2170" s="26"/>
    </row>
    <row r="2171" spans="1:9" s="34" customFormat="1" x14ac:dyDescent="0.25">
      <c r="A2171" s="6" t="s">
        <v>37</v>
      </c>
      <c r="B2171" s="6" t="s">
        <v>5874</v>
      </c>
      <c r="C2171" s="17" t="s">
        <v>5873</v>
      </c>
      <c r="D2171" s="10" t="s">
        <v>1</v>
      </c>
      <c r="E2171" s="26"/>
      <c r="F2171" s="26"/>
      <c r="G2171" s="26"/>
      <c r="H2171" s="26"/>
      <c r="I2171" s="26"/>
    </row>
    <row r="2172" spans="1:9" s="34" customFormat="1" x14ac:dyDescent="0.25">
      <c r="A2172" s="6" t="s">
        <v>37</v>
      </c>
      <c r="B2172" s="6" t="s">
        <v>5872</v>
      </c>
      <c r="C2172" s="18" t="s">
        <v>5871</v>
      </c>
      <c r="D2172" s="10" t="s">
        <v>1</v>
      </c>
      <c r="E2172" s="26"/>
      <c r="F2172" s="26"/>
      <c r="G2172" s="26"/>
      <c r="H2172" s="26"/>
      <c r="I2172" s="26"/>
    </row>
    <row r="2173" spans="1:9" s="34" customFormat="1" x14ac:dyDescent="0.25">
      <c r="A2173" s="6" t="s">
        <v>37</v>
      </c>
      <c r="B2173" s="6" t="s">
        <v>3337</v>
      </c>
      <c r="C2173" s="19" t="s">
        <v>3338</v>
      </c>
      <c r="D2173" s="10" t="s">
        <v>1</v>
      </c>
      <c r="E2173" s="26"/>
      <c r="F2173" s="26"/>
      <c r="G2173" s="26"/>
      <c r="H2173" s="26"/>
      <c r="I2173" s="26"/>
    </row>
    <row r="2174" spans="1:9" s="34" customFormat="1" x14ac:dyDescent="0.25">
      <c r="A2174" s="6" t="s">
        <v>37</v>
      </c>
      <c r="B2174" s="6" t="s">
        <v>3339</v>
      </c>
      <c r="C2174" s="20" t="s">
        <v>3340</v>
      </c>
      <c r="D2174" s="10" t="s">
        <v>1</v>
      </c>
      <c r="E2174" s="26"/>
      <c r="F2174" s="26"/>
      <c r="G2174" s="26"/>
      <c r="H2174" s="26"/>
      <c r="I2174" s="26"/>
    </row>
    <row r="2175" spans="1:9" s="34" customFormat="1" x14ac:dyDescent="0.25">
      <c r="A2175" s="6" t="s">
        <v>37</v>
      </c>
      <c r="B2175" s="6" t="s">
        <v>3341</v>
      </c>
      <c r="C2175" s="21" t="s">
        <v>3342</v>
      </c>
      <c r="D2175" s="10" t="s">
        <v>1</v>
      </c>
      <c r="E2175" s="26"/>
      <c r="F2175" s="26"/>
      <c r="G2175" s="26"/>
      <c r="H2175" s="26"/>
      <c r="I2175" s="26"/>
    </row>
    <row r="2176" spans="1:9" s="34" customFormat="1" x14ac:dyDescent="0.25">
      <c r="A2176" s="6" t="s">
        <v>37</v>
      </c>
      <c r="B2176" s="6" t="s">
        <v>3343</v>
      </c>
      <c r="C2176" s="21" t="s">
        <v>3344</v>
      </c>
      <c r="D2176" s="10" t="s">
        <v>1</v>
      </c>
      <c r="E2176" s="26"/>
      <c r="F2176" s="26"/>
      <c r="G2176" s="26"/>
      <c r="H2176" s="26"/>
      <c r="I2176" s="26"/>
    </row>
    <row r="2177" spans="1:9" s="34" customFormat="1" x14ac:dyDescent="0.25">
      <c r="A2177" s="6" t="s">
        <v>37</v>
      </c>
      <c r="B2177" s="6" t="s">
        <v>3345</v>
      </c>
      <c r="C2177" s="21" t="s">
        <v>3346</v>
      </c>
      <c r="D2177" s="10" t="s">
        <v>1</v>
      </c>
      <c r="E2177" s="26"/>
      <c r="F2177" s="26"/>
      <c r="G2177" s="26"/>
      <c r="H2177" s="26"/>
      <c r="I2177" s="26"/>
    </row>
    <row r="2178" spans="1:9" s="34" customFormat="1" x14ac:dyDescent="0.25">
      <c r="A2178" s="6" t="s">
        <v>37</v>
      </c>
      <c r="B2178" s="6" t="s">
        <v>3347</v>
      </c>
      <c r="C2178" s="21" t="s">
        <v>3348</v>
      </c>
      <c r="D2178" s="10" t="s">
        <v>1</v>
      </c>
      <c r="E2178" s="26"/>
      <c r="F2178" s="26"/>
      <c r="G2178" s="26"/>
      <c r="H2178" s="26"/>
      <c r="I2178" s="26"/>
    </row>
    <row r="2179" spans="1:9" s="34" customFormat="1" x14ac:dyDescent="0.25">
      <c r="A2179" s="6" t="s">
        <v>37</v>
      </c>
      <c r="B2179" s="6" t="s">
        <v>3349</v>
      </c>
      <c r="C2179" s="21" t="s">
        <v>3350</v>
      </c>
      <c r="D2179" s="10" t="s">
        <v>1</v>
      </c>
      <c r="E2179" s="26"/>
      <c r="F2179" s="26"/>
      <c r="G2179" s="26"/>
      <c r="H2179" s="26"/>
      <c r="I2179" s="26"/>
    </row>
    <row r="2180" spans="1:9" s="34" customFormat="1" x14ac:dyDescent="0.25">
      <c r="A2180" s="6" t="s">
        <v>37</v>
      </c>
      <c r="B2180" s="6" t="s">
        <v>5870</v>
      </c>
      <c r="C2180" s="21" t="s">
        <v>5869</v>
      </c>
      <c r="D2180" s="10" t="s">
        <v>1</v>
      </c>
      <c r="E2180" s="26"/>
      <c r="F2180" s="26"/>
      <c r="G2180" s="26"/>
      <c r="H2180" s="26"/>
      <c r="I2180" s="26"/>
    </row>
    <row r="2181" spans="1:9" s="34" customFormat="1" x14ac:dyDescent="0.25">
      <c r="A2181" s="6" t="s">
        <v>37</v>
      </c>
      <c r="B2181" s="6" t="s">
        <v>5868</v>
      </c>
      <c r="C2181" s="21" t="s">
        <v>5867</v>
      </c>
      <c r="D2181" s="10" t="s">
        <v>1</v>
      </c>
      <c r="E2181" s="26"/>
      <c r="F2181" s="26"/>
      <c r="G2181" s="26"/>
      <c r="H2181" s="26"/>
      <c r="I2181" s="26"/>
    </row>
    <row r="2182" spans="1:9" s="34" customFormat="1" x14ac:dyDescent="0.25">
      <c r="A2182" s="6" t="s">
        <v>37</v>
      </c>
      <c r="B2182" s="6" t="s">
        <v>5866</v>
      </c>
      <c r="C2182" s="21" t="s">
        <v>5865</v>
      </c>
      <c r="D2182" s="10" t="s">
        <v>1</v>
      </c>
      <c r="E2182" s="26"/>
      <c r="F2182" s="26"/>
      <c r="G2182" s="26"/>
      <c r="H2182" s="26"/>
      <c r="I2182" s="26"/>
    </row>
    <row r="2183" spans="1:9" s="34" customFormat="1" x14ac:dyDescent="0.25">
      <c r="A2183" s="6" t="s">
        <v>37</v>
      </c>
      <c r="B2183" s="6" t="s">
        <v>3351</v>
      </c>
      <c r="C2183" s="21" t="s">
        <v>3352</v>
      </c>
      <c r="D2183" s="10" t="s">
        <v>1</v>
      </c>
      <c r="E2183" s="26"/>
      <c r="F2183" s="26"/>
      <c r="G2183" s="26"/>
      <c r="H2183" s="26"/>
      <c r="I2183" s="26"/>
    </row>
    <row r="2184" spans="1:9" s="34" customFormat="1" x14ac:dyDescent="0.25">
      <c r="A2184" s="6" t="s">
        <v>37</v>
      </c>
      <c r="B2184" s="6" t="s">
        <v>3353</v>
      </c>
      <c r="C2184" s="21" t="s">
        <v>3354</v>
      </c>
      <c r="D2184" s="10" t="s">
        <v>1</v>
      </c>
      <c r="E2184" s="26"/>
      <c r="F2184" s="26"/>
      <c r="G2184" s="26"/>
      <c r="H2184" s="26"/>
      <c r="I2184" s="26"/>
    </row>
    <row r="2185" spans="1:9" s="34" customFormat="1" x14ac:dyDescent="0.25">
      <c r="A2185" s="6" t="s">
        <v>37</v>
      </c>
      <c r="B2185" s="6" t="s">
        <v>5864</v>
      </c>
      <c r="C2185" s="21" t="s">
        <v>5863</v>
      </c>
      <c r="D2185" s="10" t="s">
        <v>1</v>
      </c>
      <c r="E2185" s="26"/>
      <c r="F2185" s="26"/>
      <c r="G2185" s="26"/>
      <c r="H2185" s="26"/>
      <c r="I2185" s="26"/>
    </row>
    <row r="2186" spans="1:9" s="34" customFormat="1" x14ac:dyDescent="0.25">
      <c r="A2186" s="6" t="s">
        <v>37</v>
      </c>
      <c r="B2186" s="6" t="s">
        <v>3355</v>
      </c>
      <c r="C2186" s="21" t="s">
        <v>3356</v>
      </c>
      <c r="D2186" s="10" t="s">
        <v>1</v>
      </c>
      <c r="E2186" s="26"/>
      <c r="F2186" s="26"/>
      <c r="G2186" s="26"/>
      <c r="H2186" s="26"/>
      <c r="I2186" s="26"/>
    </row>
    <row r="2187" spans="1:9" s="34" customFormat="1" x14ac:dyDescent="0.25">
      <c r="A2187" s="6" t="s">
        <v>37</v>
      </c>
      <c r="B2187" s="6" t="s">
        <v>5862</v>
      </c>
      <c r="C2187" s="18" t="s">
        <v>5861</v>
      </c>
      <c r="D2187" s="10" t="s">
        <v>1</v>
      </c>
      <c r="E2187" s="26"/>
      <c r="F2187" s="26"/>
      <c r="G2187" s="26"/>
      <c r="H2187" s="26"/>
      <c r="I2187" s="26"/>
    </row>
    <row r="2188" spans="1:9" s="34" customFormat="1" x14ac:dyDescent="0.25">
      <c r="A2188" s="6" t="s">
        <v>37</v>
      </c>
      <c r="B2188" s="6" t="s">
        <v>5860</v>
      </c>
      <c r="C2188" s="19" t="s">
        <v>5859</v>
      </c>
      <c r="D2188" s="10" t="s">
        <v>1</v>
      </c>
      <c r="E2188" s="26"/>
      <c r="F2188" s="26"/>
      <c r="G2188" s="26"/>
      <c r="H2188" s="26"/>
      <c r="I2188" s="26"/>
    </row>
    <row r="2189" spans="1:9" s="34" customFormat="1" x14ac:dyDescent="0.25">
      <c r="A2189" s="6" t="s">
        <v>37</v>
      </c>
      <c r="B2189" s="6" t="s">
        <v>5858</v>
      </c>
      <c r="C2189" s="19" t="s">
        <v>5857</v>
      </c>
      <c r="D2189" s="10" t="s">
        <v>1</v>
      </c>
      <c r="E2189" s="26"/>
      <c r="F2189" s="26"/>
      <c r="G2189" s="26"/>
      <c r="H2189" s="26"/>
      <c r="I2189" s="26"/>
    </row>
    <row r="2190" spans="1:9" s="34" customFormat="1" x14ac:dyDescent="0.25">
      <c r="A2190" s="6" t="s">
        <v>37</v>
      </c>
      <c r="B2190" s="6" t="s">
        <v>5856</v>
      </c>
      <c r="C2190" s="19" t="s">
        <v>5855</v>
      </c>
      <c r="D2190" s="10" t="s">
        <v>1</v>
      </c>
      <c r="E2190" s="26"/>
      <c r="F2190" s="26"/>
      <c r="G2190" s="26"/>
      <c r="H2190" s="26"/>
      <c r="I2190" s="26"/>
    </row>
    <row r="2191" spans="1:9" s="34" customFormat="1" x14ac:dyDescent="0.25">
      <c r="A2191" s="6" t="s">
        <v>37</v>
      </c>
      <c r="B2191" s="6" t="s">
        <v>5854</v>
      </c>
      <c r="C2191" s="19" t="s">
        <v>5853</v>
      </c>
      <c r="D2191" s="10" t="s">
        <v>1</v>
      </c>
      <c r="E2191" s="26"/>
      <c r="F2191" s="26"/>
      <c r="G2191" s="26"/>
      <c r="H2191" s="26"/>
      <c r="I2191" s="26"/>
    </row>
    <row r="2192" spans="1:9" s="34" customFormat="1" x14ac:dyDescent="0.25">
      <c r="A2192" s="6" t="s">
        <v>37</v>
      </c>
      <c r="B2192" s="6" t="s">
        <v>5852</v>
      </c>
      <c r="C2192" s="19" t="s">
        <v>5851</v>
      </c>
      <c r="D2192" s="10" t="s">
        <v>1</v>
      </c>
      <c r="E2192" s="26"/>
      <c r="F2192" s="26"/>
      <c r="G2192" s="26"/>
      <c r="H2192" s="26"/>
      <c r="I2192" s="26"/>
    </row>
    <row r="2193" spans="1:11" s="34" customFormat="1" x14ac:dyDescent="0.25">
      <c r="A2193" s="6" t="s">
        <v>37</v>
      </c>
      <c r="B2193" s="6" t="s">
        <v>5850</v>
      </c>
      <c r="C2193" s="11" t="s">
        <v>5849</v>
      </c>
      <c r="D2193" s="10" t="s">
        <v>1</v>
      </c>
      <c r="E2193" s="26"/>
      <c r="F2193" s="26"/>
      <c r="G2193" s="26"/>
      <c r="H2193" s="26"/>
      <c r="I2193" s="26"/>
    </row>
    <row r="2194" spans="1:11" s="34" customFormat="1" x14ac:dyDescent="0.25">
      <c r="A2194" s="6" t="s">
        <v>37</v>
      </c>
      <c r="B2194" s="6" t="s">
        <v>5848</v>
      </c>
      <c r="C2194" s="11" t="s">
        <v>5847</v>
      </c>
      <c r="D2194" s="10" t="s">
        <v>1</v>
      </c>
      <c r="E2194" s="26"/>
      <c r="F2194" s="26"/>
      <c r="G2194" s="26"/>
      <c r="H2194" s="26"/>
      <c r="I2194" s="26"/>
    </row>
    <row r="2195" spans="1:11" s="34" customFormat="1" x14ac:dyDescent="0.25">
      <c r="A2195" s="6" t="s">
        <v>37</v>
      </c>
      <c r="B2195" s="6" t="s">
        <v>5846</v>
      </c>
      <c r="C2195" s="11" t="s">
        <v>5845</v>
      </c>
      <c r="D2195" s="10" t="s">
        <v>1</v>
      </c>
      <c r="E2195" s="26"/>
      <c r="F2195" s="26"/>
      <c r="G2195" s="26"/>
      <c r="H2195" s="26"/>
      <c r="I2195" s="26"/>
    </row>
    <row r="2196" spans="1:11" s="34" customFormat="1" x14ac:dyDescent="0.25">
      <c r="A2196" s="6" t="s">
        <v>37</v>
      </c>
      <c r="B2196" s="6" t="s">
        <v>5844</v>
      </c>
      <c r="C2196" s="11" t="s">
        <v>5843</v>
      </c>
      <c r="D2196" s="10" t="s">
        <v>1</v>
      </c>
      <c r="E2196" s="26"/>
      <c r="F2196" s="26"/>
      <c r="G2196" s="26"/>
      <c r="H2196" s="26"/>
      <c r="I2196" s="26"/>
    </row>
    <row r="2197" spans="1:11" s="34" customFormat="1" x14ac:dyDescent="0.25">
      <c r="A2197" s="6" t="s">
        <v>37</v>
      </c>
      <c r="B2197" s="6" t="s">
        <v>5842</v>
      </c>
      <c r="C2197" s="11" t="s">
        <v>5841</v>
      </c>
      <c r="D2197" s="10" t="s">
        <v>1</v>
      </c>
      <c r="E2197" s="26"/>
      <c r="F2197" s="26"/>
      <c r="G2197" s="26"/>
      <c r="H2197" s="26"/>
      <c r="I2197" s="26"/>
    </row>
    <row r="2198" spans="1:11" s="34" customFormat="1" x14ac:dyDescent="0.25">
      <c r="A2198" s="6" t="s">
        <v>37</v>
      </c>
      <c r="B2198" s="6" t="s">
        <v>5840</v>
      </c>
      <c r="C2198" s="11" t="s">
        <v>5839</v>
      </c>
      <c r="D2198" s="10" t="s">
        <v>1</v>
      </c>
      <c r="E2198" s="26"/>
      <c r="F2198" s="26"/>
      <c r="G2198" s="26"/>
      <c r="H2198" s="26"/>
      <c r="I2198" s="26"/>
    </row>
    <row r="2199" spans="1:11" s="34" customFormat="1" x14ac:dyDescent="0.25">
      <c r="A2199" s="6" t="s">
        <v>37</v>
      </c>
      <c r="B2199" s="6" t="s">
        <v>5838</v>
      </c>
      <c r="C2199" s="11" t="s">
        <v>5837</v>
      </c>
      <c r="D2199" s="10" t="s">
        <v>1</v>
      </c>
      <c r="E2199" s="26"/>
      <c r="F2199" s="26"/>
      <c r="G2199" s="26"/>
      <c r="H2199" s="26"/>
      <c r="I2199" s="26"/>
    </row>
    <row r="2200" spans="1:11" s="34" customFormat="1" x14ac:dyDescent="0.25">
      <c r="A2200" s="6" t="s">
        <v>37</v>
      </c>
      <c r="B2200" s="6" t="s">
        <v>5836</v>
      </c>
      <c r="C2200" s="11" t="s">
        <v>5835</v>
      </c>
      <c r="D2200" s="10" t="s">
        <v>1</v>
      </c>
      <c r="E2200" s="26"/>
      <c r="F2200" s="26"/>
      <c r="G2200" s="26"/>
      <c r="H2200" s="26"/>
      <c r="I2200" s="26"/>
    </row>
    <row r="2201" spans="1:11" s="34" customFormat="1" x14ac:dyDescent="0.25">
      <c r="A2201" s="7"/>
      <c r="B2201" s="7"/>
      <c r="C2201" s="35"/>
      <c r="D2201" s="35"/>
      <c r="E2201" s="26"/>
      <c r="F2201" s="26"/>
      <c r="G2201" s="26"/>
      <c r="H2201" s="26"/>
      <c r="I2201" s="26"/>
    </row>
    <row r="2202" spans="1:11" s="34" customFormat="1" x14ac:dyDescent="0.25">
      <c r="A2202" s="28" t="s">
        <v>0</v>
      </c>
      <c r="B2202" s="2" t="s">
        <v>6993</v>
      </c>
      <c r="C2202" s="35"/>
      <c r="D2202" s="26"/>
      <c r="E2202" s="26"/>
      <c r="F2202" s="26"/>
      <c r="G2202" s="26"/>
      <c r="H2202" s="26"/>
      <c r="I2202" s="26"/>
      <c r="J2202" s="26"/>
      <c r="K2202" s="26"/>
    </row>
    <row r="2203" spans="1:11" s="34" customFormat="1" x14ac:dyDescent="0.25">
      <c r="A2203" s="28" t="s">
        <v>6960</v>
      </c>
      <c r="B2203" s="2" t="str">
        <f>CONCATENATE("https://xbrl.cipc.co.za/taxonomy/role/",MID(B2204,2,7),"/",B2202)</f>
        <v>https://xbrl.cipc.co.za/taxonomy/role/803.100/NotesRevenueFromContractsWithCustomers</v>
      </c>
      <c r="C2203" s="35"/>
      <c r="D2203" s="26"/>
      <c r="E2203" s="26"/>
      <c r="F2203" s="26"/>
      <c r="G2203" s="26"/>
      <c r="H2203" s="26"/>
      <c r="I2203" s="26"/>
      <c r="J2203" s="26"/>
      <c r="K2203" s="26"/>
    </row>
    <row r="2204" spans="1:11" s="34" customFormat="1" x14ac:dyDescent="0.25">
      <c r="A2204" s="28" t="s">
        <v>6961</v>
      </c>
      <c r="B2204" s="2" t="s">
        <v>7016</v>
      </c>
      <c r="C2204" s="35"/>
      <c r="D2204" s="26"/>
      <c r="E2204" s="26"/>
      <c r="F2204" s="26"/>
      <c r="G2204" s="26"/>
      <c r="H2204" s="26"/>
      <c r="I2204" s="26"/>
      <c r="J2204" s="26"/>
      <c r="K2204" s="26"/>
    </row>
    <row r="2205" spans="1:11" s="34" customFormat="1" x14ac:dyDescent="0.25">
      <c r="A2205" s="29" t="s">
        <v>4</v>
      </c>
      <c r="B2205" s="29" t="s">
        <v>5</v>
      </c>
      <c r="C2205" s="29" t="str">
        <f>VLOOKUP(B2205,Concepts!$C:$S,13,FALSE)</f>
        <v>label (en)</v>
      </c>
      <c r="D2205" s="29" t="s">
        <v>2630</v>
      </c>
      <c r="E2205" s="26"/>
      <c r="F2205" s="26"/>
      <c r="G2205" s="26"/>
      <c r="H2205" s="26"/>
      <c r="I2205" s="26"/>
      <c r="J2205" s="26"/>
      <c r="K2205" s="26"/>
    </row>
    <row r="2206" spans="1:11" s="34" customFormat="1" x14ac:dyDescent="0.25">
      <c r="A2206" s="6" t="s">
        <v>37</v>
      </c>
      <c r="B2206" s="6" t="s">
        <v>2947</v>
      </c>
      <c r="C2206" s="10" t="s">
        <v>2948</v>
      </c>
      <c r="D2206" s="10" t="s">
        <v>1</v>
      </c>
      <c r="E2206" s="26"/>
      <c r="F2206" s="26"/>
      <c r="G2206" s="26"/>
      <c r="H2206" s="26"/>
      <c r="I2206" s="26"/>
      <c r="J2206" s="26"/>
      <c r="K2206" s="26"/>
    </row>
    <row r="2207" spans="1:11" s="34" customFormat="1" x14ac:dyDescent="0.25">
      <c r="A2207" s="6" t="s">
        <v>37</v>
      </c>
      <c r="B2207" s="6" t="s">
        <v>6184</v>
      </c>
      <c r="C2207" s="11" t="s">
        <v>6183</v>
      </c>
      <c r="D2207" s="10" t="s">
        <v>1</v>
      </c>
      <c r="E2207" s="26"/>
      <c r="F2207" s="26"/>
      <c r="G2207" s="26"/>
      <c r="H2207" s="26"/>
      <c r="I2207" s="26"/>
      <c r="J2207" s="26"/>
      <c r="K2207" s="26"/>
    </row>
    <row r="2208" spans="1:11" s="34" customFormat="1" x14ac:dyDescent="0.25">
      <c r="A2208" s="6" t="s">
        <v>37</v>
      </c>
      <c r="B2208" s="6" t="s">
        <v>6182</v>
      </c>
      <c r="C2208" s="17" t="s">
        <v>6181</v>
      </c>
      <c r="D2208" s="10" t="s">
        <v>1</v>
      </c>
      <c r="E2208" s="26"/>
      <c r="F2208" s="26"/>
      <c r="G2208" s="26"/>
      <c r="H2208" s="26"/>
      <c r="I2208" s="26"/>
      <c r="J2208" s="26"/>
      <c r="K2208" s="26"/>
    </row>
    <row r="2209" spans="1:11" s="34" customFormat="1" x14ac:dyDescent="0.25">
      <c r="A2209" s="6" t="s">
        <v>37</v>
      </c>
      <c r="B2209" s="6" t="s">
        <v>6180</v>
      </c>
      <c r="C2209" s="17" t="s">
        <v>6179</v>
      </c>
      <c r="D2209" s="10" t="s">
        <v>1</v>
      </c>
      <c r="E2209" s="26"/>
      <c r="F2209" s="26"/>
      <c r="G2209" s="26"/>
      <c r="H2209" s="26"/>
      <c r="I2209" s="26"/>
      <c r="J2209" s="26"/>
      <c r="K2209" s="26"/>
    </row>
    <row r="2210" spans="1:11" s="34" customFormat="1" x14ac:dyDescent="0.25">
      <c r="A2210" s="6" t="s">
        <v>37</v>
      </c>
      <c r="B2210" s="6" t="s">
        <v>6088</v>
      </c>
      <c r="C2210" s="17" t="s">
        <v>6178</v>
      </c>
      <c r="D2210" s="10" t="s">
        <v>1</v>
      </c>
      <c r="E2210" s="26"/>
      <c r="F2210" s="26"/>
      <c r="G2210" s="26"/>
      <c r="H2210" s="26"/>
      <c r="I2210" s="26"/>
      <c r="J2210" s="26"/>
      <c r="K2210" s="26"/>
    </row>
    <row r="2211" spans="1:11" s="34" customFormat="1" x14ac:dyDescent="0.25">
      <c r="A2211" s="6" t="s">
        <v>37</v>
      </c>
      <c r="B2211" s="6" t="s">
        <v>6177</v>
      </c>
      <c r="C2211" s="11" t="s">
        <v>6176</v>
      </c>
      <c r="D2211" s="10" t="s">
        <v>1</v>
      </c>
      <c r="E2211" s="26"/>
      <c r="F2211" s="26"/>
      <c r="G2211" s="26"/>
      <c r="H2211" s="26"/>
      <c r="I2211" s="26"/>
      <c r="J2211" s="26"/>
      <c r="K2211" s="26"/>
    </row>
    <row r="2212" spans="1:11" s="34" customFormat="1" x14ac:dyDescent="0.25">
      <c r="A2212" s="6" t="s">
        <v>37</v>
      </c>
      <c r="B2212" s="6" t="s">
        <v>6175</v>
      </c>
      <c r="C2212" s="17" t="s">
        <v>6174</v>
      </c>
      <c r="D2212" s="10" t="s">
        <v>1</v>
      </c>
      <c r="E2212" s="26"/>
      <c r="F2212" s="26"/>
      <c r="G2212" s="26"/>
      <c r="H2212" s="26"/>
      <c r="I2212" s="26"/>
      <c r="J2212" s="26"/>
      <c r="K2212" s="26"/>
    </row>
    <row r="2213" spans="1:11" s="34" customFormat="1" x14ac:dyDescent="0.25">
      <c r="A2213" s="6" t="s">
        <v>37</v>
      </c>
      <c r="B2213" s="6" t="s">
        <v>6173</v>
      </c>
      <c r="C2213" s="17" t="s">
        <v>6172</v>
      </c>
      <c r="D2213" s="10" t="s">
        <v>1</v>
      </c>
      <c r="E2213" s="26"/>
      <c r="F2213" s="26"/>
      <c r="G2213" s="26"/>
      <c r="H2213" s="26"/>
      <c r="I2213" s="26"/>
      <c r="J2213" s="26"/>
      <c r="K2213" s="26"/>
    </row>
    <row r="2214" spans="1:11" s="34" customFormat="1" x14ac:dyDescent="0.25">
      <c r="A2214" s="6" t="s">
        <v>37</v>
      </c>
      <c r="B2214" s="6" t="s">
        <v>6085</v>
      </c>
      <c r="C2214" s="17" t="s">
        <v>6171</v>
      </c>
      <c r="D2214" s="10" t="s">
        <v>1</v>
      </c>
      <c r="E2214" s="26"/>
      <c r="F2214" s="26"/>
      <c r="G2214" s="26"/>
      <c r="H2214" s="26"/>
      <c r="I2214" s="26"/>
      <c r="J2214" s="26"/>
      <c r="K2214" s="26"/>
    </row>
    <row r="2215" spans="1:11" s="34" customFormat="1" x14ac:dyDescent="0.25">
      <c r="A2215" s="6" t="s">
        <v>37</v>
      </c>
      <c r="B2215" s="6" t="s">
        <v>6170</v>
      </c>
      <c r="C2215" s="11" t="s">
        <v>6169</v>
      </c>
      <c r="D2215" s="10" t="s">
        <v>1</v>
      </c>
      <c r="E2215" s="26"/>
      <c r="F2215" s="26"/>
      <c r="G2215" s="26"/>
      <c r="H2215" s="26"/>
      <c r="I2215" s="26"/>
      <c r="J2215" s="26"/>
      <c r="K2215" s="26"/>
    </row>
    <row r="2216" spans="1:11" s="34" customFormat="1" x14ac:dyDescent="0.25">
      <c r="A2216" s="6" t="s">
        <v>37</v>
      </c>
      <c r="B2216" s="6" t="s">
        <v>6168</v>
      </c>
      <c r="C2216" s="17" t="s">
        <v>6167</v>
      </c>
      <c r="D2216" s="10" t="s">
        <v>1</v>
      </c>
      <c r="E2216" s="26"/>
      <c r="F2216" s="26"/>
      <c r="G2216" s="26"/>
      <c r="H2216" s="26"/>
      <c r="I2216" s="26"/>
      <c r="J2216" s="26"/>
      <c r="K2216" s="26"/>
    </row>
    <row r="2217" spans="1:11" s="34" customFormat="1" x14ac:dyDescent="0.25">
      <c r="A2217" s="6" t="s">
        <v>37</v>
      </c>
      <c r="B2217" s="6" t="s">
        <v>6166</v>
      </c>
      <c r="C2217" s="17" t="s">
        <v>6165</v>
      </c>
      <c r="D2217" s="10" t="s">
        <v>1</v>
      </c>
      <c r="E2217" s="26"/>
      <c r="F2217" s="26"/>
      <c r="G2217" s="26"/>
      <c r="H2217" s="26"/>
      <c r="I2217" s="26"/>
      <c r="J2217" s="26"/>
      <c r="K2217" s="26"/>
    </row>
    <row r="2218" spans="1:11" s="34" customFormat="1" x14ac:dyDescent="0.25">
      <c r="A2218" s="6" t="s">
        <v>37</v>
      </c>
      <c r="B2218" s="6" t="s">
        <v>6082</v>
      </c>
      <c r="C2218" s="17" t="s">
        <v>6164</v>
      </c>
      <c r="D2218" s="10" t="s">
        <v>1</v>
      </c>
      <c r="E2218" s="26"/>
      <c r="F2218" s="26"/>
      <c r="G2218" s="26"/>
      <c r="H2218" s="26"/>
      <c r="I2218" s="26"/>
      <c r="J2218" s="26"/>
      <c r="K2218" s="26"/>
    </row>
    <row r="2219" spans="1:11" s="34" customFormat="1" x14ac:dyDescent="0.25">
      <c r="A2219" s="6" t="s">
        <v>37</v>
      </c>
      <c r="B2219" s="6" t="s">
        <v>6093</v>
      </c>
      <c r="C2219" s="11" t="s">
        <v>6092</v>
      </c>
      <c r="D2219" s="10" t="s">
        <v>1</v>
      </c>
      <c r="E2219" s="26"/>
      <c r="F2219" s="26"/>
      <c r="G2219" s="26"/>
      <c r="H2219" s="26"/>
      <c r="I2219" s="26"/>
      <c r="J2219" s="26"/>
      <c r="K2219" s="26"/>
    </row>
    <row r="2220" spans="1:11" s="34" customFormat="1" x14ac:dyDescent="0.25">
      <c r="A2220" s="6" t="s">
        <v>37</v>
      </c>
      <c r="B2220" s="6" t="s">
        <v>6163</v>
      </c>
      <c r="C2220" s="11" t="s">
        <v>6162</v>
      </c>
      <c r="D2220" s="10" t="s">
        <v>1</v>
      </c>
      <c r="E2220" s="26"/>
      <c r="F2220" s="26"/>
      <c r="G2220" s="26"/>
      <c r="H2220" s="26"/>
      <c r="I2220" s="26"/>
      <c r="J2220" s="26"/>
      <c r="K2220" s="26"/>
    </row>
    <row r="2221" spans="1:11" s="34" customFormat="1" x14ac:dyDescent="0.25">
      <c r="A2221" s="6" t="s">
        <v>37</v>
      </c>
      <c r="B2221" s="6" t="s">
        <v>6161</v>
      </c>
      <c r="C2221" s="11" t="s">
        <v>6160</v>
      </c>
      <c r="D2221" s="10" t="s">
        <v>1</v>
      </c>
      <c r="E2221" s="26"/>
      <c r="F2221" s="26"/>
      <c r="G2221" s="26"/>
      <c r="H2221" s="26"/>
      <c r="I2221" s="26"/>
      <c r="J2221" s="26"/>
      <c r="K2221" s="26"/>
    </row>
    <row r="2222" spans="1:11" s="34" customFormat="1" x14ac:dyDescent="0.25">
      <c r="A2222" s="6" t="s">
        <v>37</v>
      </c>
      <c r="B2222" s="6" t="s">
        <v>6159</v>
      </c>
      <c r="C2222" s="17" t="s">
        <v>6158</v>
      </c>
      <c r="D2222" s="10" t="s">
        <v>1</v>
      </c>
      <c r="E2222" s="26"/>
      <c r="F2222" s="26"/>
      <c r="G2222" s="26"/>
      <c r="H2222" s="26"/>
      <c r="I2222" s="26"/>
      <c r="J2222" s="26"/>
      <c r="K2222" s="26"/>
    </row>
    <row r="2223" spans="1:11" s="34" customFormat="1" x14ac:dyDescent="0.25">
      <c r="A2223" s="6" t="s">
        <v>37</v>
      </c>
      <c r="B2223" s="6" t="s">
        <v>6157</v>
      </c>
      <c r="C2223" s="18" t="s">
        <v>6156</v>
      </c>
      <c r="D2223" s="10" t="s">
        <v>1</v>
      </c>
      <c r="E2223" s="26"/>
      <c r="F2223" s="26"/>
      <c r="G2223" s="26"/>
      <c r="H2223" s="26"/>
      <c r="I2223" s="26"/>
      <c r="J2223" s="26"/>
      <c r="K2223" s="26"/>
    </row>
    <row r="2224" spans="1:11" s="34" customFormat="1" x14ac:dyDescent="0.25">
      <c r="A2224" s="6" t="s">
        <v>37</v>
      </c>
      <c r="B2224" s="6" t="s">
        <v>6155</v>
      </c>
      <c r="C2224" s="19" t="s">
        <v>6154</v>
      </c>
      <c r="D2224" s="10" t="s">
        <v>1</v>
      </c>
      <c r="E2224" s="26"/>
      <c r="F2224" s="26"/>
      <c r="G2224" s="26"/>
      <c r="H2224" s="26"/>
      <c r="I2224" s="26"/>
      <c r="J2224" s="26"/>
      <c r="K2224" s="26"/>
    </row>
    <row r="2225" spans="1:11" s="34" customFormat="1" x14ac:dyDescent="0.25">
      <c r="A2225" s="6" t="s">
        <v>37</v>
      </c>
      <c r="B2225" s="6" t="s">
        <v>6153</v>
      </c>
      <c r="C2225" s="20" t="s">
        <v>6152</v>
      </c>
      <c r="D2225" s="10" t="s">
        <v>1</v>
      </c>
      <c r="E2225" s="26"/>
      <c r="F2225" s="26"/>
      <c r="G2225" s="26"/>
      <c r="H2225" s="26"/>
      <c r="I2225" s="26"/>
      <c r="J2225" s="26"/>
      <c r="K2225" s="26"/>
    </row>
    <row r="2226" spans="1:11" s="34" customFormat="1" x14ac:dyDescent="0.25">
      <c r="A2226" s="6" t="s">
        <v>37</v>
      </c>
      <c r="B2226" s="6" t="s">
        <v>6151</v>
      </c>
      <c r="C2226" s="19" t="s">
        <v>6150</v>
      </c>
      <c r="D2226" s="10" t="s">
        <v>1</v>
      </c>
      <c r="E2226" s="26"/>
      <c r="F2226" s="26"/>
      <c r="G2226" s="26"/>
      <c r="H2226" s="26"/>
      <c r="I2226" s="26"/>
      <c r="J2226" s="26"/>
      <c r="K2226" s="26"/>
    </row>
    <row r="2227" spans="1:11" s="34" customFormat="1" x14ac:dyDescent="0.25">
      <c r="A2227" s="6" t="s">
        <v>37</v>
      </c>
      <c r="B2227" s="6" t="s">
        <v>6149</v>
      </c>
      <c r="C2227" s="20" t="s">
        <v>6148</v>
      </c>
      <c r="D2227" s="10" t="s">
        <v>1</v>
      </c>
      <c r="E2227" s="26"/>
      <c r="F2227" s="26"/>
      <c r="G2227" s="26"/>
      <c r="H2227" s="26"/>
      <c r="I2227" s="26"/>
      <c r="J2227" s="26"/>
      <c r="K2227" s="26"/>
    </row>
    <row r="2228" spans="1:11" s="34" customFormat="1" x14ac:dyDescent="0.25">
      <c r="A2228" s="6" t="s">
        <v>37</v>
      </c>
      <c r="B2228" s="6" t="s">
        <v>6147</v>
      </c>
      <c r="C2228" s="19" t="s">
        <v>6146</v>
      </c>
      <c r="D2228" s="10" t="s">
        <v>1</v>
      </c>
      <c r="E2228" s="26"/>
      <c r="F2228" s="26"/>
      <c r="G2228" s="26"/>
      <c r="H2228" s="26"/>
      <c r="I2228" s="26"/>
      <c r="J2228" s="26"/>
      <c r="K2228" s="26"/>
    </row>
    <row r="2229" spans="1:11" s="34" customFormat="1" x14ac:dyDescent="0.25">
      <c r="A2229" s="6" t="s">
        <v>37</v>
      </c>
      <c r="B2229" s="6" t="s">
        <v>6145</v>
      </c>
      <c r="C2229" s="20" t="s">
        <v>6144</v>
      </c>
      <c r="D2229" s="10" t="s">
        <v>1</v>
      </c>
      <c r="E2229" s="26"/>
      <c r="F2229" s="26"/>
      <c r="G2229" s="26"/>
      <c r="H2229" s="26"/>
      <c r="I2229" s="26"/>
      <c r="J2229" s="26"/>
      <c r="K2229" s="26"/>
    </row>
    <row r="2230" spans="1:11" s="34" customFormat="1" x14ac:dyDescent="0.25">
      <c r="A2230" s="6" t="s">
        <v>37</v>
      </c>
      <c r="B2230" s="6" t="s">
        <v>6143</v>
      </c>
      <c r="C2230" s="19" t="s">
        <v>6142</v>
      </c>
      <c r="D2230" s="10" t="s">
        <v>1</v>
      </c>
      <c r="E2230" s="26"/>
      <c r="F2230" s="26"/>
      <c r="G2230" s="26"/>
      <c r="H2230" s="26"/>
      <c r="I2230" s="26"/>
      <c r="J2230" s="26"/>
      <c r="K2230" s="26"/>
    </row>
    <row r="2231" spans="1:11" s="34" customFormat="1" x14ac:dyDescent="0.25">
      <c r="A2231" s="6" t="s">
        <v>37</v>
      </c>
      <c r="B2231" s="6" t="s">
        <v>6141</v>
      </c>
      <c r="C2231" s="20" t="s">
        <v>6140</v>
      </c>
      <c r="D2231" s="10" t="s">
        <v>1</v>
      </c>
      <c r="E2231" s="26"/>
      <c r="F2231" s="26"/>
      <c r="G2231" s="26"/>
      <c r="H2231" s="26"/>
      <c r="I2231" s="26"/>
      <c r="J2231" s="26"/>
      <c r="K2231" s="26"/>
    </row>
    <row r="2232" spans="1:11" s="34" customFormat="1" x14ac:dyDescent="0.25">
      <c r="A2232" s="6" t="s">
        <v>37</v>
      </c>
      <c r="B2232" s="6" t="s">
        <v>6139</v>
      </c>
      <c r="C2232" s="21" t="s">
        <v>6138</v>
      </c>
      <c r="D2232" s="10" t="s">
        <v>1</v>
      </c>
      <c r="E2232" s="26"/>
      <c r="F2232" s="26"/>
      <c r="G2232" s="26"/>
      <c r="H2232" s="26"/>
      <c r="I2232" s="26"/>
      <c r="J2232" s="26"/>
      <c r="K2232" s="26"/>
    </row>
    <row r="2233" spans="1:11" s="34" customFormat="1" x14ac:dyDescent="0.25">
      <c r="A2233" s="6" t="s">
        <v>37</v>
      </c>
      <c r="B2233" s="6" t="s">
        <v>6137</v>
      </c>
      <c r="C2233" s="21" t="s">
        <v>6136</v>
      </c>
      <c r="D2233" s="10" t="s">
        <v>1</v>
      </c>
      <c r="E2233" s="26"/>
      <c r="F2233" s="26"/>
      <c r="G2233" s="26"/>
      <c r="H2233" s="26"/>
      <c r="I2233" s="26"/>
      <c r="J2233" s="26"/>
      <c r="K2233" s="26"/>
    </row>
    <row r="2234" spans="1:11" s="34" customFormat="1" x14ac:dyDescent="0.25">
      <c r="A2234" s="6" t="s">
        <v>37</v>
      </c>
      <c r="B2234" s="6" t="s">
        <v>6135</v>
      </c>
      <c r="C2234" s="19" t="s">
        <v>6134</v>
      </c>
      <c r="D2234" s="10" t="s">
        <v>1</v>
      </c>
      <c r="E2234" s="26"/>
      <c r="F2234" s="26"/>
      <c r="G2234" s="26"/>
      <c r="H2234" s="26"/>
      <c r="I2234" s="26"/>
      <c r="J2234" s="26"/>
      <c r="K2234" s="26"/>
    </row>
    <row r="2235" spans="1:11" s="34" customFormat="1" x14ac:dyDescent="0.25">
      <c r="A2235" s="6" t="s">
        <v>37</v>
      </c>
      <c r="B2235" s="6" t="s">
        <v>6133</v>
      </c>
      <c r="C2235" s="20" t="s">
        <v>6132</v>
      </c>
      <c r="D2235" s="10" t="s">
        <v>1</v>
      </c>
      <c r="E2235" s="26"/>
      <c r="F2235" s="26"/>
      <c r="G2235" s="26"/>
      <c r="H2235" s="26"/>
      <c r="I2235" s="26"/>
      <c r="J2235" s="26"/>
      <c r="K2235" s="26"/>
    </row>
    <row r="2236" spans="1:11" s="34" customFormat="1" x14ac:dyDescent="0.25">
      <c r="A2236" s="6" t="s">
        <v>37</v>
      </c>
      <c r="B2236" s="6" t="s">
        <v>6131</v>
      </c>
      <c r="C2236" s="21" t="s">
        <v>6130</v>
      </c>
      <c r="D2236" s="10" t="s">
        <v>1</v>
      </c>
      <c r="E2236" s="26"/>
      <c r="F2236" s="26"/>
      <c r="G2236" s="26"/>
      <c r="H2236" s="26"/>
      <c r="I2236" s="26"/>
      <c r="J2236" s="26"/>
      <c r="K2236" s="26"/>
    </row>
    <row r="2237" spans="1:11" s="34" customFormat="1" x14ac:dyDescent="0.25">
      <c r="A2237" s="6" t="s">
        <v>37</v>
      </c>
      <c r="B2237" s="6" t="s">
        <v>6129</v>
      </c>
      <c r="C2237" s="21" t="s">
        <v>6128</v>
      </c>
      <c r="D2237" s="10" t="s">
        <v>1</v>
      </c>
      <c r="E2237" s="26"/>
      <c r="F2237" s="26"/>
      <c r="G2237" s="26"/>
      <c r="H2237" s="26"/>
      <c r="I2237" s="26"/>
      <c r="J2237" s="26"/>
      <c r="K2237" s="26"/>
    </row>
    <row r="2238" spans="1:11" s="34" customFormat="1" x14ac:dyDescent="0.25">
      <c r="A2238" s="6" t="s">
        <v>37</v>
      </c>
      <c r="B2238" s="6" t="s">
        <v>6127</v>
      </c>
      <c r="C2238" s="19" t="s">
        <v>6126</v>
      </c>
      <c r="D2238" s="10" t="s">
        <v>1</v>
      </c>
      <c r="E2238" s="26"/>
      <c r="F2238" s="26"/>
      <c r="G2238" s="26"/>
      <c r="H2238" s="26"/>
      <c r="I2238" s="26"/>
      <c r="J2238" s="26"/>
      <c r="K2238" s="26"/>
    </row>
    <row r="2239" spans="1:11" s="34" customFormat="1" x14ac:dyDescent="0.25">
      <c r="A2239" s="6" t="s">
        <v>37</v>
      </c>
      <c r="B2239" s="6" t="s">
        <v>6125</v>
      </c>
      <c r="C2239" s="20" t="s">
        <v>6124</v>
      </c>
      <c r="D2239" s="10" t="s">
        <v>1</v>
      </c>
      <c r="E2239" s="26"/>
      <c r="F2239" s="26"/>
      <c r="G2239" s="26"/>
      <c r="H2239" s="26"/>
      <c r="I2239" s="26"/>
      <c r="J2239" s="26"/>
      <c r="K2239" s="26"/>
    </row>
    <row r="2240" spans="1:11" s="34" customFormat="1" x14ac:dyDescent="0.25">
      <c r="A2240" s="6" t="s">
        <v>37</v>
      </c>
      <c r="B2240" s="6" t="s">
        <v>6123</v>
      </c>
      <c r="C2240" s="21" t="s">
        <v>6122</v>
      </c>
      <c r="D2240" s="10" t="s">
        <v>1</v>
      </c>
      <c r="E2240" s="26"/>
      <c r="F2240" s="26"/>
      <c r="G2240" s="26"/>
      <c r="H2240" s="26"/>
      <c r="I2240" s="26"/>
      <c r="J2240" s="26"/>
      <c r="K2240" s="26"/>
    </row>
    <row r="2241" spans="1:11" s="34" customFormat="1" x14ac:dyDescent="0.25">
      <c r="A2241" s="6" t="s">
        <v>37</v>
      </c>
      <c r="B2241" s="6" t="s">
        <v>6121</v>
      </c>
      <c r="C2241" s="21" t="s">
        <v>6120</v>
      </c>
      <c r="D2241" s="10" t="s">
        <v>1</v>
      </c>
      <c r="E2241" s="26"/>
      <c r="F2241" s="26"/>
      <c r="G2241" s="26"/>
      <c r="H2241" s="26"/>
      <c r="I2241" s="26"/>
      <c r="J2241" s="26"/>
      <c r="K2241" s="26"/>
    </row>
    <row r="2242" spans="1:11" s="34" customFormat="1" x14ac:dyDescent="0.25">
      <c r="A2242" s="6" t="s">
        <v>37</v>
      </c>
      <c r="B2242" s="6" t="s">
        <v>6119</v>
      </c>
      <c r="C2242" s="19" t="s">
        <v>6118</v>
      </c>
      <c r="D2242" s="10" t="s">
        <v>1</v>
      </c>
      <c r="E2242" s="26"/>
      <c r="F2242" s="26"/>
      <c r="G2242" s="26"/>
      <c r="H2242" s="26"/>
      <c r="I2242" s="26"/>
      <c r="J2242" s="26"/>
      <c r="K2242" s="26"/>
    </row>
    <row r="2243" spans="1:11" s="34" customFormat="1" x14ac:dyDescent="0.25">
      <c r="A2243" s="6" t="s">
        <v>37</v>
      </c>
      <c r="B2243" s="6" t="s">
        <v>6117</v>
      </c>
      <c r="C2243" s="20" t="s">
        <v>6116</v>
      </c>
      <c r="D2243" s="10" t="s">
        <v>1</v>
      </c>
      <c r="E2243" s="26"/>
      <c r="F2243" s="26"/>
      <c r="G2243" s="26"/>
      <c r="H2243" s="26"/>
      <c r="I2243" s="26"/>
      <c r="J2243" s="26"/>
      <c r="K2243" s="26"/>
    </row>
    <row r="2244" spans="1:11" s="34" customFormat="1" x14ac:dyDescent="0.25">
      <c r="A2244" s="6" t="s">
        <v>37</v>
      </c>
      <c r="B2244" s="6" t="s">
        <v>6115</v>
      </c>
      <c r="C2244" s="21" t="s">
        <v>6114</v>
      </c>
      <c r="D2244" s="10" t="s">
        <v>1</v>
      </c>
      <c r="E2244" s="26"/>
      <c r="F2244" s="26"/>
      <c r="G2244" s="26"/>
      <c r="H2244" s="26"/>
      <c r="I2244" s="26"/>
      <c r="J2244" s="26"/>
      <c r="K2244" s="26"/>
    </row>
    <row r="2245" spans="1:11" s="34" customFormat="1" x14ac:dyDescent="0.25">
      <c r="A2245" s="6" t="s">
        <v>37</v>
      </c>
      <c r="B2245" s="6" t="s">
        <v>6113</v>
      </c>
      <c r="C2245" s="21" t="s">
        <v>6112</v>
      </c>
      <c r="D2245" s="10" t="s">
        <v>1</v>
      </c>
      <c r="E2245" s="26"/>
      <c r="F2245" s="26"/>
      <c r="G2245" s="26"/>
      <c r="H2245" s="26"/>
      <c r="I2245" s="26"/>
      <c r="J2245" s="26"/>
      <c r="K2245" s="26"/>
    </row>
    <row r="2246" spans="1:11" s="34" customFormat="1" x14ac:dyDescent="0.25">
      <c r="A2246" s="6" t="s">
        <v>37</v>
      </c>
      <c r="B2246" s="6" t="s">
        <v>6111</v>
      </c>
      <c r="C2246" s="19" t="s">
        <v>6110</v>
      </c>
      <c r="D2246" s="10" t="s">
        <v>1</v>
      </c>
      <c r="E2246" s="26"/>
      <c r="F2246" s="26"/>
      <c r="G2246" s="26"/>
      <c r="H2246" s="26"/>
      <c r="I2246" s="26"/>
      <c r="J2246" s="26"/>
      <c r="K2246" s="26"/>
    </row>
    <row r="2247" spans="1:11" s="34" customFormat="1" x14ac:dyDescent="0.25">
      <c r="A2247" s="6" t="s">
        <v>37</v>
      </c>
      <c r="B2247" s="6" t="s">
        <v>6109</v>
      </c>
      <c r="C2247" s="20" t="s">
        <v>6108</v>
      </c>
      <c r="D2247" s="10" t="s">
        <v>1</v>
      </c>
      <c r="E2247" s="26"/>
      <c r="F2247" s="26"/>
      <c r="G2247" s="26"/>
      <c r="H2247" s="26"/>
      <c r="I2247" s="26"/>
      <c r="J2247" s="26"/>
      <c r="K2247" s="26"/>
    </row>
    <row r="2248" spans="1:11" s="34" customFormat="1" x14ac:dyDescent="0.25">
      <c r="A2248" s="6" t="s">
        <v>37</v>
      </c>
      <c r="B2248" s="6" t="s">
        <v>6107</v>
      </c>
      <c r="C2248" s="21" t="s">
        <v>6106</v>
      </c>
      <c r="D2248" s="10" t="s">
        <v>1</v>
      </c>
      <c r="E2248" s="26"/>
      <c r="F2248" s="26"/>
      <c r="G2248" s="26"/>
      <c r="H2248" s="26"/>
      <c r="I2248" s="26"/>
      <c r="J2248" s="26"/>
      <c r="K2248" s="26"/>
    </row>
    <row r="2249" spans="1:11" s="34" customFormat="1" x14ac:dyDescent="0.25">
      <c r="A2249" s="6" t="s">
        <v>37</v>
      </c>
      <c r="B2249" s="6" t="s">
        <v>6105</v>
      </c>
      <c r="C2249" s="21" t="s">
        <v>6104</v>
      </c>
      <c r="D2249" s="10" t="s">
        <v>1</v>
      </c>
      <c r="E2249" s="26"/>
      <c r="F2249" s="26"/>
      <c r="G2249" s="26"/>
      <c r="H2249" s="26"/>
      <c r="I2249" s="26"/>
      <c r="J2249" s="26"/>
      <c r="K2249" s="26"/>
    </row>
    <row r="2250" spans="1:11" s="34" customFormat="1" x14ac:dyDescent="0.25">
      <c r="A2250" s="6" t="s">
        <v>37</v>
      </c>
      <c r="B2250" s="6" t="s">
        <v>6103</v>
      </c>
      <c r="C2250" s="19" t="s">
        <v>6102</v>
      </c>
      <c r="D2250" s="10" t="s">
        <v>1</v>
      </c>
      <c r="E2250" s="26"/>
      <c r="F2250" s="26"/>
      <c r="G2250" s="26"/>
      <c r="H2250" s="26"/>
      <c r="I2250" s="26"/>
      <c r="J2250" s="26"/>
      <c r="K2250" s="26"/>
    </row>
    <row r="2251" spans="1:11" s="34" customFormat="1" x14ac:dyDescent="0.25">
      <c r="A2251" s="6" t="s">
        <v>37</v>
      </c>
      <c r="B2251" s="6" t="s">
        <v>6101</v>
      </c>
      <c r="C2251" s="20" t="s">
        <v>6100</v>
      </c>
      <c r="D2251" s="10" t="s">
        <v>1</v>
      </c>
      <c r="E2251" s="26"/>
      <c r="F2251" s="26"/>
      <c r="G2251" s="26"/>
      <c r="H2251" s="26"/>
      <c r="I2251" s="26"/>
      <c r="J2251" s="26"/>
      <c r="K2251" s="26"/>
    </row>
    <row r="2252" spans="1:11" s="34" customFormat="1" x14ac:dyDescent="0.25">
      <c r="A2252" s="6" t="s">
        <v>37</v>
      </c>
      <c r="B2252" s="6" t="s">
        <v>6099</v>
      </c>
      <c r="C2252" s="21" t="s">
        <v>6098</v>
      </c>
      <c r="D2252" s="10" t="s">
        <v>1</v>
      </c>
      <c r="E2252" s="26"/>
      <c r="F2252" s="26"/>
      <c r="G2252" s="26"/>
      <c r="H2252" s="26"/>
      <c r="I2252" s="26"/>
      <c r="J2252" s="26"/>
      <c r="K2252" s="26"/>
    </row>
    <row r="2253" spans="1:11" s="34" customFormat="1" x14ac:dyDescent="0.25">
      <c r="A2253" s="6" t="s">
        <v>37</v>
      </c>
      <c r="B2253" s="6" t="s">
        <v>6097</v>
      </c>
      <c r="C2253" s="21" t="s">
        <v>6096</v>
      </c>
      <c r="D2253" s="10" t="s">
        <v>1</v>
      </c>
      <c r="E2253" s="26"/>
      <c r="F2253" s="26"/>
      <c r="G2253" s="26"/>
      <c r="H2253" s="26"/>
      <c r="I2253" s="26"/>
      <c r="J2253" s="26"/>
      <c r="K2253" s="26"/>
    </row>
    <row r="2254" spans="1:11" s="34" customFormat="1" x14ac:dyDescent="0.25">
      <c r="A2254" s="6" t="s">
        <v>37</v>
      </c>
      <c r="B2254" s="6" t="s">
        <v>6095</v>
      </c>
      <c r="C2254" s="18" t="s">
        <v>6094</v>
      </c>
      <c r="D2254" s="10" t="s">
        <v>1</v>
      </c>
      <c r="E2254" s="26"/>
      <c r="F2254" s="26"/>
      <c r="G2254" s="26"/>
      <c r="H2254" s="26"/>
      <c r="I2254" s="26"/>
      <c r="J2254" s="26"/>
      <c r="K2254" s="26"/>
    </row>
    <row r="2255" spans="1:11" x14ac:dyDescent="0.25">
      <c r="A2255" s="6" t="s">
        <v>37</v>
      </c>
      <c r="B2255" s="6" t="s">
        <v>6093</v>
      </c>
      <c r="C2255" s="19" t="s">
        <v>6092</v>
      </c>
      <c r="D2255" s="10" t="s">
        <v>1</v>
      </c>
      <c r="F2255" s="26"/>
      <c r="G2255" s="26"/>
      <c r="H2255" s="26"/>
      <c r="I2255" s="26"/>
    </row>
    <row r="2256" spans="1:11" x14ac:dyDescent="0.25">
      <c r="A2256" s="6" t="s">
        <v>37</v>
      </c>
      <c r="B2256" s="6" t="s">
        <v>6091</v>
      </c>
      <c r="C2256" s="11" t="s">
        <v>6090</v>
      </c>
      <c r="D2256" s="10" t="s">
        <v>1</v>
      </c>
      <c r="F2256" s="26"/>
      <c r="G2256" s="26"/>
      <c r="H2256" s="26"/>
      <c r="I2256" s="26"/>
    </row>
    <row r="2257" spans="1:11" s="34" customFormat="1" x14ac:dyDescent="0.25">
      <c r="A2257" s="6" t="s">
        <v>37</v>
      </c>
      <c r="B2257" s="6" t="s">
        <v>6088</v>
      </c>
      <c r="C2257" s="11" t="s">
        <v>6089</v>
      </c>
      <c r="D2257" s="10" t="s">
        <v>1</v>
      </c>
      <c r="E2257" s="26"/>
      <c r="F2257" s="26"/>
      <c r="G2257" s="26"/>
      <c r="H2257" s="26"/>
      <c r="I2257" s="26"/>
      <c r="J2257" s="26"/>
      <c r="K2257" s="26"/>
    </row>
    <row r="2258" spans="1:11" s="34" customFormat="1" x14ac:dyDescent="0.25">
      <c r="A2258" s="6" t="s">
        <v>37</v>
      </c>
      <c r="B2258" s="6" t="s">
        <v>6088</v>
      </c>
      <c r="C2258" s="11" t="s">
        <v>6087</v>
      </c>
      <c r="D2258" s="10" t="s">
        <v>1</v>
      </c>
      <c r="E2258" s="26"/>
      <c r="F2258" s="26"/>
      <c r="G2258" s="26"/>
      <c r="H2258" s="26"/>
      <c r="I2258" s="26"/>
      <c r="J2258" s="26"/>
      <c r="K2258" s="26"/>
    </row>
    <row r="2259" spans="1:11" s="34" customFormat="1" x14ac:dyDescent="0.25">
      <c r="A2259" s="6" t="s">
        <v>37</v>
      </c>
      <c r="B2259" s="6" t="s">
        <v>6085</v>
      </c>
      <c r="C2259" s="11" t="s">
        <v>6086</v>
      </c>
      <c r="D2259" s="10" t="s">
        <v>1</v>
      </c>
      <c r="E2259" s="26"/>
      <c r="F2259" s="26"/>
      <c r="G2259" s="26"/>
      <c r="H2259" s="26"/>
      <c r="I2259" s="26"/>
      <c r="J2259" s="26"/>
      <c r="K2259" s="26"/>
    </row>
    <row r="2260" spans="1:11" s="34" customFormat="1" x14ac:dyDescent="0.25">
      <c r="A2260" s="6" t="s">
        <v>37</v>
      </c>
      <c r="B2260" s="6" t="s">
        <v>6085</v>
      </c>
      <c r="C2260" s="11" t="s">
        <v>6084</v>
      </c>
      <c r="D2260" s="10" t="s">
        <v>1</v>
      </c>
      <c r="E2260" s="26"/>
      <c r="F2260" s="26"/>
      <c r="G2260" s="26"/>
      <c r="H2260" s="26"/>
      <c r="I2260" s="26"/>
      <c r="J2260" s="26"/>
      <c r="K2260" s="26"/>
    </row>
    <row r="2261" spans="1:11" s="34" customFormat="1" x14ac:dyDescent="0.25">
      <c r="A2261" s="6" t="s">
        <v>37</v>
      </c>
      <c r="B2261" s="6" t="s">
        <v>6082</v>
      </c>
      <c r="C2261" s="11" t="s">
        <v>6083</v>
      </c>
      <c r="D2261" s="10" t="s">
        <v>1</v>
      </c>
      <c r="E2261" s="26"/>
      <c r="F2261" s="26"/>
      <c r="G2261" s="26"/>
      <c r="H2261" s="26"/>
      <c r="I2261" s="26"/>
      <c r="J2261" s="26"/>
      <c r="K2261" s="26"/>
    </row>
    <row r="2262" spans="1:11" s="34" customFormat="1" x14ac:dyDescent="0.25">
      <c r="A2262" s="6" t="s">
        <v>37</v>
      </c>
      <c r="B2262" s="6" t="s">
        <v>6082</v>
      </c>
      <c r="C2262" s="11" t="s">
        <v>6081</v>
      </c>
      <c r="D2262" s="10" t="s">
        <v>1</v>
      </c>
      <c r="E2262" s="26"/>
      <c r="F2262" s="26"/>
      <c r="G2262" s="26"/>
      <c r="H2262" s="26"/>
      <c r="I2262" s="26"/>
      <c r="J2262" s="26"/>
      <c r="K2262" s="26"/>
    </row>
    <row r="2263" spans="1:11" s="34" customFormat="1" x14ac:dyDescent="0.25">
      <c r="A2263" s="6" t="s">
        <v>37</v>
      </c>
      <c r="B2263" s="6" t="s">
        <v>6080</v>
      </c>
      <c r="C2263" s="11" t="s">
        <v>6079</v>
      </c>
      <c r="D2263" s="10" t="s">
        <v>1</v>
      </c>
      <c r="E2263" s="26"/>
      <c r="F2263" s="26"/>
      <c r="G2263" s="26"/>
      <c r="H2263" s="26"/>
      <c r="I2263" s="26"/>
      <c r="J2263" s="26"/>
      <c r="K2263" s="26"/>
    </row>
    <row r="2264" spans="1:11" x14ac:dyDescent="0.25">
      <c r="A2264" s="6" t="s">
        <v>37</v>
      </c>
      <c r="B2264" s="6" t="s">
        <v>6078</v>
      </c>
      <c r="C2264" s="11" t="s">
        <v>6077</v>
      </c>
      <c r="D2264" s="10" t="s">
        <v>1</v>
      </c>
      <c r="F2264" s="26"/>
      <c r="G2264" s="26"/>
      <c r="H2264" s="26"/>
      <c r="I2264" s="26"/>
    </row>
    <row r="2265" spans="1:11" x14ac:dyDescent="0.25">
      <c r="A2265" s="6" t="s">
        <v>37</v>
      </c>
      <c r="B2265" s="6" t="s">
        <v>6076</v>
      </c>
      <c r="C2265" s="11" t="s">
        <v>6075</v>
      </c>
      <c r="D2265" s="10" t="s">
        <v>1</v>
      </c>
      <c r="F2265" s="26"/>
      <c r="G2265" s="26"/>
      <c r="H2265" s="26"/>
      <c r="I2265" s="26"/>
    </row>
    <row r="2266" spans="1:11" x14ac:dyDescent="0.25">
      <c r="A2266" s="6" t="s">
        <v>37</v>
      </c>
      <c r="B2266" s="6" t="s">
        <v>6074</v>
      </c>
      <c r="C2266" s="11" t="s">
        <v>6073</v>
      </c>
      <c r="D2266" s="10" t="s">
        <v>1</v>
      </c>
      <c r="F2266" s="26"/>
      <c r="G2266" s="26"/>
      <c r="H2266" s="26"/>
      <c r="I2266" s="26"/>
    </row>
    <row r="2267" spans="1:11" x14ac:dyDescent="0.25">
      <c r="A2267" s="6" t="s">
        <v>37</v>
      </c>
      <c r="B2267" s="6" t="s">
        <v>6072</v>
      </c>
      <c r="C2267" s="11" t="s">
        <v>6071</v>
      </c>
      <c r="D2267" s="10" t="s">
        <v>1</v>
      </c>
      <c r="F2267" s="26"/>
      <c r="G2267" s="26"/>
      <c r="H2267" s="26"/>
      <c r="I2267" s="26"/>
    </row>
    <row r="2268" spans="1:11" s="34" customFormat="1" x14ac:dyDescent="0.25">
      <c r="A2268" s="6" t="s">
        <v>37</v>
      </c>
      <c r="B2268" s="6" t="s">
        <v>6070</v>
      </c>
      <c r="C2268" s="17" t="s">
        <v>6069</v>
      </c>
      <c r="D2268" s="10" t="s">
        <v>1</v>
      </c>
      <c r="E2268" s="26"/>
      <c r="F2268" s="26"/>
      <c r="G2268" s="26"/>
      <c r="H2268" s="26"/>
      <c r="I2268" s="26"/>
      <c r="J2268" s="26"/>
      <c r="K2268" s="26"/>
    </row>
    <row r="2269" spans="1:11" s="34" customFormat="1" x14ac:dyDescent="0.25">
      <c r="A2269" s="6" t="s">
        <v>37</v>
      </c>
      <c r="B2269" s="6" t="s">
        <v>6068</v>
      </c>
      <c r="C2269" s="17" t="s">
        <v>6067</v>
      </c>
      <c r="D2269" s="10" t="s">
        <v>1</v>
      </c>
      <c r="E2269" s="26"/>
      <c r="F2269" s="26"/>
      <c r="G2269" s="26"/>
      <c r="H2269" s="26"/>
      <c r="I2269" s="26"/>
      <c r="J2269" s="26"/>
      <c r="K2269" s="26"/>
    </row>
    <row r="2270" spans="1:11" s="34" customFormat="1" x14ac:dyDescent="0.25">
      <c r="A2270" s="6" t="s">
        <v>37</v>
      </c>
      <c r="B2270" s="6" t="s">
        <v>6066</v>
      </c>
      <c r="C2270" s="18" t="s">
        <v>6065</v>
      </c>
      <c r="D2270" s="10" t="s">
        <v>1</v>
      </c>
      <c r="E2270" s="26"/>
      <c r="F2270" s="26"/>
      <c r="G2270" s="26"/>
      <c r="H2270" s="26"/>
      <c r="I2270" s="26"/>
      <c r="J2270" s="26"/>
      <c r="K2270" s="26"/>
    </row>
    <row r="2271" spans="1:11" s="34" customFormat="1" x14ac:dyDescent="0.25">
      <c r="A2271" s="6" t="s">
        <v>37</v>
      </c>
      <c r="B2271" s="6" t="s">
        <v>6064</v>
      </c>
      <c r="C2271" s="18" t="s">
        <v>6063</v>
      </c>
      <c r="D2271" s="10" t="s">
        <v>1</v>
      </c>
      <c r="E2271" s="26"/>
      <c r="F2271" s="26"/>
      <c r="G2271" s="26"/>
      <c r="H2271" s="26"/>
      <c r="I2271" s="26"/>
      <c r="J2271" s="26"/>
      <c r="K2271" s="26"/>
    </row>
    <row r="2272" spans="1:11" s="34" customFormat="1" x14ac:dyDescent="0.25">
      <c r="A2272" s="6" t="s">
        <v>37</v>
      </c>
      <c r="B2272" s="6" t="s">
        <v>6062</v>
      </c>
      <c r="C2272" s="18" t="s">
        <v>6061</v>
      </c>
      <c r="D2272" s="10" t="s">
        <v>1</v>
      </c>
      <c r="E2272" s="26"/>
      <c r="F2272" s="26"/>
      <c r="G2272" s="26"/>
      <c r="H2272" s="26"/>
      <c r="I2272" s="26"/>
      <c r="J2272" s="26"/>
      <c r="K2272" s="26"/>
    </row>
    <row r="2273" spans="1:11" s="34" customFormat="1" x14ac:dyDescent="0.25">
      <c r="A2273" s="6" t="s">
        <v>37</v>
      </c>
      <c r="B2273" s="6" t="s">
        <v>6060</v>
      </c>
      <c r="C2273" s="17" t="s">
        <v>6059</v>
      </c>
      <c r="D2273" s="10" t="s">
        <v>1</v>
      </c>
      <c r="E2273" s="26"/>
      <c r="F2273" s="26"/>
      <c r="G2273" s="26"/>
      <c r="H2273" s="26"/>
      <c r="I2273" s="26"/>
      <c r="J2273" s="26"/>
      <c r="K2273" s="26"/>
    </row>
    <row r="2274" spans="1:11" s="34" customFormat="1" x14ac:dyDescent="0.25">
      <c r="A2274" s="6" t="s">
        <v>37</v>
      </c>
      <c r="B2274" s="6" t="s">
        <v>6058</v>
      </c>
      <c r="C2274" s="17" t="s">
        <v>6057</v>
      </c>
      <c r="D2274" s="10" t="s">
        <v>1</v>
      </c>
      <c r="E2274" s="26"/>
      <c r="F2274" s="26"/>
      <c r="G2274" s="26"/>
      <c r="H2274" s="26"/>
      <c r="I2274" s="26"/>
      <c r="J2274" s="26"/>
      <c r="K2274" s="26"/>
    </row>
    <row r="2275" spans="1:11" s="34" customFormat="1" x14ac:dyDescent="0.25">
      <c r="A2275" s="6" t="s">
        <v>37</v>
      </c>
      <c r="B2275" s="6" t="s">
        <v>6056</v>
      </c>
      <c r="C2275" s="17" t="s">
        <v>6055</v>
      </c>
      <c r="D2275" s="10" t="s">
        <v>1</v>
      </c>
      <c r="E2275" s="26"/>
      <c r="F2275" s="26"/>
      <c r="G2275" s="26"/>
      <c r="H2275" s="26"/>
      <c r="I2275" s="26"/>
      <c r="J2275" s="26"/>
      <c r="K2275" s="26"/>
    </row>
    <row r="2276" spans="1:11" s="34" customFormat="1" x14ac:dyDescent="0.25">
      <c r="A2276" s="6" t="s">
        <v>37</v>
      </c>
      <c r="B2276" s="6" t="s">
        <v>6054</v>
      </c>
      <c r="C2276" s="17" t="s">
        <v>6053</v>
      </c>
      <c r="D2276" s="10" t="s">
        <v>1</v>
      </c>
      <c r="E2276" s="26"/>
      <c r="F2276" s="26"/>
      <c r="G2276" s="26"/>
      <c r="H2276" s="26"/>
      <c r="I2276" s="26"/>
      <c r="J2276" s="26"/>
      <c r="K2276" s="26"/>
    </row>
    <row r="2277" spans="1:11" s="34" customFormat="1" x14ac:dyDescent="0.25">
      <c r="A2277" s="6" t="s">
        <v>37</v>
      </c>
      <c r="B2277" s="6" t="s">
        <v>6052</v>
      </c>
      <c r="C2277" s="18" t="s">
        <v>6051</v>
      </c>
      <c r="D2277" s="10" t="s">
        <v>1</v>
      </c>
      <c r="E2277" s="26"/>
      <c r="F2277" s="26"/>
      <c r="G2277" s="26"/>
      <c r="H2277" s="26"/>
      <c r="I2277" s="26"/>
      <c r="J2277" s="26"/>
      <c r="K2277" s="26"/>
    </row>
    <row r="2278" spans="1:11" s="34" customFormat="1" x14ac:dyDescent="0.25">
      <c r="A2278" s="6" t="s">
        <v>37</v>
      </c>
      <c r="B2278" s="6" t="s">
        <v>6050</v>
      </c>
      <c r="C2278" s="18" t="s">
        <v>6049</v>
      </c>
      <c r="D2278" s="10" t="s">
        <v>1</v>
      </c>
      <c r="E2278" s="26"/>
      <c r="F2278" s="26"/>
      <c r="G2278" s="26"/>
      <c r="H2278" s="26"/>
      <c r="I2278" s="26"/>
      <c r="J2278" s="26"/>
      <c r="K2278" s="26"/>
    </row>
    <row r="2279" spans="1:11" s="34" customFormat="1" x14ac:dyDescent="0.25">
      <c r="A2279" s="6" t="s">
        <v>37</v>
      </c>
      <c r="B2279" s="6" t="s">
        <v>6048</v>
      </c>
      <c r="C2279" s="18" t="s">
        <v>6047</v>
      </c>
      <c r="D2279" s="10" t="s">
        <v>1</v>
      </c>
      <c r="E2279" s="26"/>
      <c r="F2279" s="26"/>
      <c r="G2279" s="26"/>
      <c r="H2279" s="26"/>
      <c r="I2279" s="26"/>
      <c r="J2279" s="26"/>
      <c r="K2279" s="26"/>
    </row>
    <row r="2280" spans="1:11" s="34" customFormat="1" x14ac:dyDescent="0.25">
      <c r="A2280" s="6" t="s">
        <v>37</v>
      </c>
      <c r="B2280" s="6" t="s">
        <v>6046</v>
      </c>
      <c r="C2280" s="17" t="s">
        <v>6045</v>
      </c>
      <c r="D2280" s="10" t="s">
        <v>1</v>
      </c>
      <c r="E2280" s="26"/>
      <c r="F2280" s="26"/>
      <c r="G2280" s="26"/>
      <c r="H2280" s="26"/>
      <c r="I2280" s="26"/>
      <c r="J2280" s="26"/>
      <c r="K2280" s="26"/>
    </row>
    <row r="2281" spans="1:11" s="34" customFormat="1" x14ac:dyDescent="0.25">
      <c r="A2281" s="6" t="s">
        <v>37</v>
      </c>
      <c r="B2281" s="6" t="s">
        <v>6044</v>
      </c>
      <c r="C2281" s="11" t="s">
        <v>6043</v>
      </c>
      <c r="D2281" s="10" t="s">
        <v>1</v>
      </c>
      <c r="E2281" s="26"/>
      <c r="F2281" s="26"/>
      <c r="G2281" s="26"/>
      <c r="H2281" s="26"/>
      <c r="I2281" s="26"/>
      <c r="J2281" s="26"/>
      <c r="K2281" s="26"/>
    </row>
    <row r="2282" spans="1:11" s="34" customFormat="1" x14ac:dyDescent="0.25">
      <c r="A2282" s="6" t="s">
        <v>37</v>
      </c>
      <c r="B2282" s="6" t="s">
        <v>6042</v>
      </c>
      <c r="C2282" s="17" t="s">
        <v>6041</v>
      </c>
      <c r="D2282" s="10" t="s">
        <v>1</v>
      </c>
      <c r="E2282" s="26"/>
      <c r="F2282" s="26"/>
      <c r="G2282" s="26"/>
      <c r="H2282" s="26"/>
      <c r="I2282" s="26"/>
      <c r="J2282" s="26"/>
      <c r="K2282" s="26"/>
    </row>
    <row r="2283" spans="1:11" s="34" customFormat="1" x14ac:dyDescent="0.25">
      <c r="A2283" s="6" t="s">
        <v>37</v>
      </c>
      <c r="B2283" s="6" t="s">
        <v>6040</v>
      </c>
      <c r="C2283" s="18" t="s">
        <v>6039</v>
      </c>
      <c r="D2283" s="10" t="s">
        <v>1</v>
      </c>
      <c r="E2283" s="26"/>
      <c r="F2283" s="26"/>
      <c r="G2283" s="26"/>
      <c r="H2283" s="26"/>
      <c r="I2283" s="26"/>
      <c r="J2283" s="26"/>
      <c r="K2283" s="26"/>
    </row>
    <row r="2284" spans="1:11" s="34" customFormat="1" x14ac:dyDescent="0.25">
      <c r="A2284" s="6" t="s">
        <v>37</v>
      </c>
      <c r="B2284" s="6" t="s">
        <v>6038</v>
      </c>
      <c r="C2284" s="19" t="s">
        <v>6037</v>
      </c>
      <c r="D2284" s="10" t="s">
        <v>1</v>
      </c>
      <c r="E2284" s="26"/>
      <c r="F2284" s="26"/>
      <c r="G2284" s="26"/>
      <c r="H2284" s="26"/>
      <c r="I2284" s="26"/>
      <c r="J2284" s="26"/>
      <c r="K2284" s="26"/>
    </row>
    <row r="2285" spans="1:11" s="34" customFormat="1" x14ac:dyDescent="0.25">
      <c r="A2285" s="6" t="s">
        <v>37</v>
      </c>
      <c r="B2285" s="6" t="s">
        <v>6036</v>
      </c>
      <c r="C2285" s="20" t="s">
        <v>6035</v>
      </c>
      <c r="D2285" s="10" t="s">
        <v>1</v>
      </c>
      <c r="E2285" s="26"/>
      <c r="F2285" s="26"/>
      <c r="G2285" s="26"/>
      <c r="H2285" s="26"/>
      <c r="I2285" s="26"/>
      <c r="J2285" s="26"/>
      <c r="K2285" s="26"/>
    </row>
    <row r="2286" spans="1:11" s="34" customFormat="1" x14ac:dyDescent="0.25">
      <c r="A2286" s="6" t="s">
        <v>37</v>
      </c>
      <c r="B2286" s="6" t="s">
        <v>6034</v>
      </c>
      <c r="C2286" s="21" t="s">
        <v>6033</v>
      </c>
      <c r="D2286" s="10" t="s">
        <v>1</v>
      </c>
      <c r="E2286" s="26"/>
      <c r="F2286" s="26"/>
      <c r="G2286" s="26"/>
      <c r="H2286" s="26"/>
      <c r="I2286" s="26"/>
      <c r="J2286" s="26"/>
      <c r="K2286" s="26"/>
    </row>
    <row r="2287" spans="1:11" s="34" customFormat="1" x14ac:dyDescent="0.25">
      <c r="A2287" s="6" t="s">
        <v>37</v>
      </c>
      <c r="B2287" s="6" t="s">
        <v>6032</v>
      </c>
      <c r="C2287" s="21" t="s">
        <v>6031</v>
      </c>
      <c r="D2287" s="10" t="s">
        <v>1</v>
      </c>
      <c r="E2287" s="26"/>
      <c r="F2287" s="26"/>
      <c r="G2287" s="26"/>
      <c r="H2287" s="26"/>
      <c r="I2287" s="26"/>
      <c r="J2287" s="26"/>
      <c r="K2287" s="26"/>
    </row>
    <row r="2288" spans="1:11" s="34" customFormat="1" x14ac:dyDescent="0.25">
      <c r="A2288" s="6" t="s">
        <v>37</v>
      </c>
      <c r="B2288" s="6" t="s">
        <v>6030</v>
      </c>
      <c r="C2288" s="18" t="s">
        <v>6029</v>
      </c>
      <c r="D2288" s="10" t="s">
        <v>1</v>
      </c>
      <c r="E2288" s="26"/>
      <c r="F2288" s="26"/>
      <c r="G2288" s="26"/>
      <c r="H2288" s="26"/>
      <c r="I2288" s="26"/>
      <c r="J2288" s="26"/>
      <c r="K2288" s="26"/>
    </row>
    <row r="2289" spans="1:11" s="34" customFormat="1" x14ac:dyDescent="0.25">
      <c r="A2289" s="6" t="s">
        <v>37</v>
      </c>
      <c r="B2289" s="6" t="s">
        <v>6028</v>
      </c>
      <c r="C2289" s="19" t="s">
        <v>6027</v>
      </c>
      <c r="D2289" s="10" t="s">
        <v>1</v>
      </c>
      <c r="E2289" s="26"/>
      <c r="F2289" s="26"/>
      <c r="G2289" s="26"/>
      <c r="H2289" s="26"/>
      <c r="I2289" s="26"/>
      <c r="J2289" s="26"/>
      <c r="K2289" s="26"/>
    </row>
    <row r="2290" spans="1:11" s="34" customFormat="1" x14ac:dyDescent="0.25">
      <c r="A2290" s="6" t="s">
        <v>37</v>
      </c>
      <c r="B2290" s="6" t="s">
        <v>6026</v>
      </c>
      <c r="C2290" s="19" t="s">
        <v>6025</v>
      </c>
      <c r="D2290" s="10" t="s">
        <v>1</v>
      </c>
      <c r="E2290" s="26"/>
      <c r="F2290" s="26"/>
      <c r="G2290" s="26"/>
      <c r="H2290" s="26"/>
      <c r="I2290" s="26"/>
      <c r="J2290" s="26"/>
      <c r="K2290" s="26"/>
    </row>
    <row r="2291" spans="1:11" s="34" customFormat="1" x14ac:dyDescent="0.25">
      <c r="A2291" s="6" t="s">
        <v>37</v>
      </c>
      <c r="B2291" s="6" t="s">
        <v>6024</v>
      </c>
      <c r="C2291" s="19" t="s">
        <v>6023</v>
      </c>
      <c r="D2291" s="10" t="s">
        <v>1</v>
      </c>
      <c r="E2291" s="26"/>
      <c r="F2291" s="26"/>
      <c r="G2291" s="26"/>
      <c r="H2291" s="26"/>
      <c r="I2291" s="26"/>
      <c r="J2291" s="26"/>
      <c r="K2291" s="26"/>
    </row>
    <row r="2292" spans="1:11" s="34" customFormat="1" x14ac:dyDescent="0.25">
      <c r="A2292" s="6" t="s">
        <v>37</v>
      </c>
      <c r="B2292" s="6" t="s">
        <v>6022</v>
      </c>
      <c r="C2292" s="20" t="s">
        <v>6021</v>
      </c>
      <c r="D2292" s="10" t="s">
        <v>1</v>
      </c>
      <c r="E2292" s="26"/>
      <c r="F2292" s="26"/>
      <c r="G2292" s="26"/>
      <c r="H2292" s="26"/>
      <c r="I2292" s="26"/>
      <c r="J2292" s="26"/>
      <c r="K2292" s="26"/>
    </row>
    <row r="2293" spans="1:11" s="34" customFormat="1" x14ac:dyDescent="0.25">
      <c r="A2293" s="6" t="s">
        <v>37</v>
      </c>
      <c r="B2293" s="6" t="s">
        <v>6020</v>
      </c>
      <c r="C2293" s="19" t="s">
        <v>6019</v>
      </c>
      <c r="D2293" s="10" t="s">
        <v>1</v>
      </c>
      <c r="E2293" s="26"/>
      <c r="F2293" s="26"/>
      <c r="G2293" s="26"/>
      <c r="H2293" s="26"/>
      <c r="I2293" s="26"/>
      <c r="J2293" s="26"/>
      <c r="K2293" s="26"/>
    </row>
    <row r="2294" spans="1:11" s="34" customFormat="1" x14ac:dyDescent="0.25">
      <c r="A2294" s="6" t="s">
        <v>37</v>
      </c>
      <c r="B2294" s="6" t="s">
        <v>6018</v>
      </c>
      <c r="C2294" s="19" t="s">
        <v>6017</v>
      </c>
      <c r="D2294" s="10" t="s">
        <v>1</v>
      </c>
      <c r="E2294" s="26"/>
      <c r="F2294" s="26"/>
      <c r="G2294" s="26"/>
      <c r="H2294" s="26"/>
      <c r="I2294" s="26"/>
      <c r="J2294" s="26"/>
      <c r="K2294" s="26"/>
    </row>
    <row r="2295" spans="1:11" s="34" customFormat="1" x14ac:dyDescent="0.25">
      <c r="A2295" s="6" t="s">
        <v>37</v>
      </c>
      <c r="B2295" s="6" t="s">
        <v>6016</v>
      </c>
      <c r="C2295" s="19" t="s">
        <v>6015</v>
      </c>
      <c r="D2295" s="10" t="s">
        <v>1</v>
      </c>
      <c r="E2295" s="26"/>
      <c r="F2295" s="26"/>
      <c r="G2295" s="26"/>
      <c r="H2295" s="26"/>
      <c r="I2295" s="26"/>
      <c r="J2295" s="26"/>
      <c r="K2295" s="26"/>
    </row>
    <row r="2296" spans="1:11" s="34" customFormat="1" x14ac:dyDescent="0.25">
      <c r="A2296" s="6" t="s">
        <v>37</v>
      </c>
      <c r="B2296" s="6" t="s">
        <v>6014</v>
      </c>
      <c r="C2296" s="19" t="s">
        <v>6013</v>
      </c>
      <c r="D2296" s="10" t="s">
        <v>1</v>
      </c>
      <c r="E2296" s="26"/>
      <c r="F2296" s="26"/>
      <c r="G2296" s="26"/>
      <c r="H2296" s="26"/>
      <c r="I2296" s="26"/>
      <c r="J2296" s="26"/>
      <c r="K2296" s="26"/>
    </row>
    <row r="2297" spans="1:11" s="34" customFormat="1" x14ac:dyDescent="0.25">
      <c r="A2297" s="6" t="s">
        <v>37</v>
      </c>
      <c r="B2297" s="6" t="s">
        <v>6012</v>
      </c>
      <c r="C2297" s="19" t="s">
        <v>6011</v>
      </c>
      <c r="D2297" s="10" t="s">
        <v>1</v>
      </c>
      <c r="E2297" s="26"/>
      <c r="F2297" s="26"/>
      <c r="G2297" s="26"/>
      <c r="H2297" s="26"/>
      <c r="I2297" s="26"/>
      <c r="J2297" s="26"/>
      <c r="K2297" s="26"/>
    </row>
    <row r="2298" spans="1:11" s="34" customFormat="1" x14ac:dyDescent="0.25">
      <c r="A2298" s="6" t="s">
        <v>37</v>
      </c>
      <c r="B2298" s="6" t="s">
        <v>6000</v>
      </c>
      <c r="C2298" s="11" t="s">
        <v>5999</v>
      </c>
      <c r="D2298" s="10" t="s">
        <v>1</v>
      </c>
      <c r="E2298" s="26"/>
      <c r="F2298" s="26"/>
      <c r="G2298" s="26"/>
      <c r="H2298" s="26"/>
      <c r="I2298" s="26"/>
      <c r="J2298" s="26"/>
      <c r="K2298" s="26"/>
    </row>
    <row r="2299" spans="1:11" s="34" customFormat="1" x14ac:dyDescent="0.25">
      <c r="A2299" s="6" t="s">
        <v>37</v>
      </c>
      <c r="B2299" s="6" t="s">
        <v>6010</v>
      </c>
      <c r="C2299" s="11" t="s">
        <v>6009</v>
      </c>
      <c r="D2299" s="10" t="s">
        <v>1</v>
      </c>
      <c r="E2299" s="26"/>
      <c r="F2299" s="26"/>
      <c r="G2299" s="26"/>
      <c r="H2299" s="26"/>
      <c r="I2299" s="26"/>
      <c r="J2299" s="26"/>
      <c r="K2299" s="26"/>
    </row>
    <row r="2300" spans="1:11" s="34" customFormat="1" x14ac:dyDescent="0.25">
      <c r="A2300" s="6" t="s">
        <v>37</v>
      </c>
      <c r="B2300" s="6" t="s">
        <v>6008</v>
      </c>
      <c r="C2300" s="11" t="s">
        <v>6007</v>
      </c>
      <c r="D2300" s="10" t="s">
        <v>1</v>
      </c>
      <c r="E2300" s="26"/>
      <c r="F2300" s="26"/>
      <c r="G2300" s="26"/>
      <c r="H2300" s="26"/>
      <c r="I2300" s="26"/>
      <c r="J2300" s="26"/>
      <c r="K2300" s="26"/>
    </row>
    <row r="2301" spans="1:11" s="34" customFormat="1" x14ac:dyDescent="0.25">
      <c r="A2301" s="6" t="s">
        <v>37</v>
      </c>
      <c r="B2301" s="6" t="s">
        <v>6006</v>
      </c>
      <c r="C2301" s="17" t="s">
        <v>6005</v>
      </c>
      <c r="D2301" s="10" t="s">
        <v>1</v>
      </c>
      <c r="E2301" s="26"/>
      <c r="F2301" s="26"/>
      <c r="G2301" s="26"/>
      <c r="H2301" s="26"/>
      <c r="I2301" s="26"/>
      <c r="J2301" s="26"/>
      <c r="K2301" s="26"/>
    </row>
    <row r="2302" spans="1:11" s="34" customFormat="1" x14ac:dyDescent="0.25">
      <c r="A2302" s="6" t="s">
        <v>37</v>
      </c>
      <c r="B2302" s="6" t="s">
        <v>6004</v>
      </c>
      <c r="C2302" s="18" t="s">
        <v>6003</v>
      </c>
      <c r="D2302" s="10" t="s">
        <v>1</v>
      </c>
      <c r="E2302" s="26"/>
      <c r="F2302" s="26"/>
      <c r="G2302" s="26"/>
      <c r="H2302" s="26"/>
      <c r="I2302" s="26"/>
      <c r="J2302" s="26"/>
      <c r="K2302" s="26"/>
    </row>
    <row r="2303" spans="1:11" s="34" customFormat="1" x14ac:dyDescent="0.25">
      <c r="A2303" s="6" t="s">
        <v>37</v>
      </c>
      <c r="B2303" s="6" t="s">
        <v>2980</v>
      </c>
      <c r="C2303" s="19" t="s">
        <v>2981</v>
      </c>
      <c r="D2303" s="10" t="s">
        <v>1</v>
      </c>
      <c r="E2303" s="26"/>
      <c r="F2303" s="26"/>
      <c r="G2303" s="26"/>
      <c r="H2303" s="26"/>
      <c r="I2303" s="26"/>
      <c r="J2303" s="26"/>
      <c r="K2303" s="26"/>
    </row>
    <row r="2304" spans="1:11" s="34" customFormat="1" x14ac:dyDescent="0.25">
      <c r="A2304" s="6" t="s">
        <v>37</v>
      </c>
      <c r="B2304" s="6" t="s">
        <v>2982</v>
      </c>
      <c r="C2304" s="20" t="s">
        <v>2983</v>
      </c>
      <c r="D2304" s="10" t="s">
        <v>1</v>
      </c>
      <c r="E2304" s="26"/>
      <c r="F2304" s="26"/>
      <c r="G2304" s="26"/>
      <c r="H2304" s="26"/>
      <c r="I2304" s="26"/>
      <c r="J2304" s="26"/>
      <c r="K2304" s="26"/>
    </row>
    <row r="2305" spans="1:11" s="34" customFormat="1" x14ac:dyDescent="0.25">
      <c r="A2305" s="6" t="s">
        <v>37</v>
      </c>
      <c r="B2305" s="6" t="s">
        <v>6002</v>
      </c>
      <c r="C2305" s="18" t="s">
        <v>6001</v>
      </c>
      <c r="D2305" s="10" t="s">
        <v>1</v>
      </c>
      <c r="E2305" s="26"/>
      <c r="F2305" s="26"/>
      <c r="G2305" s="26"/>
      <c r="H2305" s="26"/>
      <c r="I2305" s="26"/>
      <c r="J2305" s="26"/>
      <c r="K2305" s="26"/>
    </row>
    <row r="2306" spans="1:11" s="34" customFormat="1" x14ac:dyDescent="0.25">
      <c r="A2306" s="6" t="s">
        <v>37</v>
      </c>
      <c r="B2306" s="6" t="s">
        <v>6000</v>
      </c>
      <c r="C2306" s="19" t="s">
        <v>5999</v>
      </c>
      <c r="D2306" s="10" t="s">
        <v>1</v>
      </c>
      <c r="E2306" s="26"/>
      <c r="F2306" s="26"/>
      <c r="G2306" s="26"/>
      <c r="H2306" s="26"/>
      <c r="I2306" s="26"/>
      <c r="J2306" s="26"/>
      <c r="K2306" s="26"/>
    </row>
    <row r="2307" spans="1:11" s="34" customFormat="1" x14ac:dyDescent="0.25">
      <c r="A2307" s="6" t="s">
        <v>37</v>
      </c>
      <c r="B2307" s="6" t="s">
        <v>5998</v>
      </c>
      <c r="C2307" s="11" t="s">
        <v>5997</v>
      </c>
      <c r="D2307" s="10" t="s">
        <v>1</v>
      </c>
      <c r="E2307" s="26"/>
      <c r="F2307" s="26"/>
      <c r="G2307" s="26"/>
      <c r="H2307" s="26"/>
      <c r="I2307" s="26"/>
      <c r="J2307" s="26"/>
      <c r="K2307" s="26"/>
    </row>
    <row r="2308" spans="1:11" s="34" customFormat="1" x14ac:dyDescent="0.25">
      <c r="A2308" s="6" t="s">
        <v>37</v>
      </c>
      <c r="B2308" s="6" t="s">
        <v>5996</v>
      </c>
      <c r="C2308" s="11" t="s">
        <v>5995</v>
      </c>
      <c r="D2308" s="10" t="s">
        <v>1</v>
      </c>
      <c r="E2308" s="26"/>
      <c r="F2308" s="26"/>
      <c r="G2308" s="26"/>
      <c r="H2308" s="26"/>
      <c r="I2308" s="26"/>
      <c r="J2308" s="26"/>
      <c r="K2308" s="26"/>
    </row>
    <row r="2309" spans="1:11" s="34" customFormat="1" x14ac:dyDescent="0.25">
      <c r="A2309" s="6" t="s">
        <v>37</v>
      </c>
      <c r="B2309" s="6" t="s">
        <v>5994</v>
      </c>
      <c r="C2309" s="11" t="s">
        <v>5993</v>
      </c>
      <c r="D2309" s="10" t="s">
        <v>1</v>
      </c>
      <c r="E2309" s="26"/>
      <c r="F2309" s="26"/>
      <c r="G2309" s="26"/>
      <c r="H2309" s="26"/>
      <c r="I2309" s="26"/>
      <c r="J2309" s="26"/>
      <c r="K2309" s="26"/>
    </row>
    <row r="2310" spans="1:11" s="34" customFormat="1" x14ac:dyDescent="0.25">
      <c r="A2310" s="6" t="s">
        <v>37</v>
      </c>
      <c r="B2310" s="6" t="s">
        <v>5992</v>
      </c>
      <c r="C2310" s="17" t="s">
        <v>5991</v>
      </c>
      <c r="D2310" s="10" t="s">
        <v>1</v>
      </c>
      <c r="E2310" s="26"/>
      <c r="F2310" s="26"/>
      <c r="G2310" s="26"/>
      <c r="H2310" s="26"/>
      <c r="I2310" s="26"/>
      <c r="J2310" s="26"/>
      <c r="K2310" s="26"/>
    </row>
    <row r="2311" spans="1:11" s="34" customFormat="1" x14ac:dyDescent="0.25">
      <c r="A2311" s="6" t="s">
        <v>37</v>
      </c>
      <c r="B2311" s="6" t="s">
        <v>5990</v>
      </c>
      <c r="C2311" s="17" t="s">
        <v>5989</v>
      </c>
      <c r="D2311" s="10" t="s">
        <v>1</v>
      </c>
      <c r="E2311" s="26"/>
      <c r="F2311" s="26"/>
      <c r="G2311" s="26"/>
      <c r="H2311" s="26"/>
      <c r="I2311" s="26"/>
      <c r="J2311" s="26"/>
      <c r="K2311" s="26"/>
    </row>
    <row r="2312" spans="1:11" s="34" customFormat="1" x14ac:dyDescent="0.25">
      <c r="A2312" s="6" t="s">
        <v>37</v>
      </c>
      <c r="B2312" s="6" t="s">
        <v>5988</v>
      </c>
      <c r="C2312" s="17" t="s">
        <v>5987</v>
      </c>
      <c r="D2312" s="10" t="s">
        <v>1</v>
      </c>
      <c r="E2312" s="26"/>
      <c r="F2312" s="26"/>
      <c r="G2312" s="26"/>
      <c r="H2312" s="26"/>
      <c r="I2312" s="26"/>
      <c r="J2312" s="26"/>
      <c r="K2312" s="26"/>
    </row>
    <row r="2313" spans="1:11" s="34" customFormat="1" x14ac:dyDescent="0.25">
      <c r="A2313" s="6" t="s">
        <v>37</v>
      </c>
      <c r="B2313" s="6" t="s">
        <v>5986</v>
      </c>
      <c r="C2313" s="17" t="s">
        <v>5985</v>
      </c>
      <c r="D2313" s="10" t="s">
        <v>1</v>
      </c>
      <c r="E2313" s="26"/>
      <c r="F2313" s="26"/>
      <c r="G2313" s="26"/>
      <c r="H2313" s="26"/>
      <c r="I2313" s="26"/>
      <c r="J2313" s="26"/>
      <c r="K2313" s="26"/>
    </row>
    <row r="2314" spans="1:11" s="34" customFormat="1" x14ac:dyDescent="0.25">
      <c r="A2314" s="6" t="s">
        <v>37</v>
      </c>
      <c r="B2314" s="6" t="s">
        <v>5984</v>
      </c>
      <c r="C2314" s="11" t="s">
        <v>5983</v>
      </c>
      <c r="D2314" s="10" t="s">
        <v>1</v>
      </c>
      <c r="E2314" s="26"/>
      <c r="F2314" s="26"/>
      <c r="G2314" s="26"/>
      <c r="H2314" s="26"/>
      <c r="I2314" s="26"/>
      <c r="J2314" s="26"/>
      <c r="K2314" s="26"/>
    </row>
    <row r="2315" spans="1:11" s="34" customFormat="1" x14ac:dyDescent="0.25">
      <c r="A2315" s="6" t="s">
        <v>37</v>
      </c>
      <c r="B2315" s="6" t="s">
        <v>5982</v>
      </c>
      <c r="C2315" s="11" t="s">
        <v>5981</v>
      </c>
      <c r="D2315" s="10" t="s">
        <v>1</v>
      </c>
      <c r="E2315" s="26"/>
      <c r="F2315" s="26"/>
      <c r="G2315" s="26"/>
      <c r="H2315" s="26"/>
      <c r="I2315" s="26"/>
      <c r="J2315" s="26"/>
      <c r="K2315" s="26"/>
    </row>
    <row r="2316" spans="1:11" s="34" customFormat="1" x14ac:dyDescent="0.25">
      <c r="A2316" s="6" t="s">
        <v>37</v>
      </c>
      <c r="B2316" s="6" t="s">
        <v>5980</v>
      </c>
      <c r="C2316" s="11" t="s">
        <v>5979</v>
      </c>
      <c r="D2316" s="10" t="s">
        <v>1</v>
      </c>
      <c r="E2316" s="26"/>
      <c r="F2316" s="26"/>
      <c r="G2316" s="26"/>
      <c r="H2316" s="26"/>
      <c r="I2316" s="26"/>
      <c r="J2316" s="26"/>
      <c r="K2316" s="26"/>
    </row>
    <row r="2317" spans="1:11" s="34" customFormat="1" x14ac:dyDescent="0.25">
      <c r="A2317" s="6" t="s">
        <v>37</v>
      </c>
      <c r="B2317" s="6" t="s">
        <v>5978</v>
      </c>
      <c r="C2317" s="17" t="s">
        <v>5977</v>
      </c>
      <c r="D2317" s="10" t="s">
        <v>1</v>
      </c>
      <c r="E2317" s="26"/>
      <c r="F2317" s="26"/>
      <c r="G2317" s="26"/>
      <c r="H2317" s="26"/>
      <c r="I2317" s="26"/>
      <c r="J2317" s="26"/>
      <c r="K2317" s="26"/>
    </row>
    <row r="2318" spans="1:11" s="34" customFormat="1" x14ac:dyDescent="0.25">
      <c r="A2318" s="6" t="s">
        <v>37</v>
      </c>
      <c r="B2318" s="6" t="s">
        <v>5976</v>
      </c>
      <c r="C2318" s="18" t="s">
        <v>5975</v>
      </c>
      <c r="D2318" s="10" t="s">
        <v>1</v>
      </c>
      <c r="E2318" s="26"/>
      <c r="F2318" s="26"/>
      <c r="G2318" s="26"/>
      <c r="H2318" s="26"/>
      <c r="I2318" s="26"/>
      <c r="J2318" s="26"/>
      <c r="K2318" s="26"/>
    </row>
    <row r="2319" spans="1:11" s="34" customFormat="1" x14ac:dyDescent="0.25">
      <c r="A2319" s="6" t="s">
        <v>37</v>
      </c>
      <c r="B2319" s="6" t="s">
        <v>5974</v>
      </c>
      <c r="C2319" s="19" t="s">
        <v>5973</v>
      </c>
      <c r="D2319" s="10" t="s">
        <v>1</v>
      </c>
      <c r="E2319" s="26"/>
      <c r="F2319" s="26"/>
      <c r="G2319" s="26"/>
      <c r="H2319" s="26"/>
      <c r="I2319" s="26"/>
      <c r="J2319" s="26"/>
      <c r="K2319" s="26"/>
    </row>
    <row r="2320" spans="1:11" s="34" customFormat="1" x14ac:dyDescent="0.25">
      <c r="A2320" s="6" t="s">
        <v>37</v>
      </c>
      <c r="B2320" s="6" t="s">
        <v>5972</v>
      </c>
      <c r="C2320" s="20" t="s">
        <v>5971</v>
      </c>
      <c r="D2320" s="10" t="s">
        <v>1</v>
      </c>
      <c r="E2320" s="26"/>
      <c r="F2320" s="26"/>
      <c r="G2320" s="26"/>
      <c r="H2320" s="26"/>
      <c r="I2320" s="26"/>
      <c r="J2320" s="26"/>
      <c r="K2320" s="26"/>
    </row>
    <row r="2321" spans="1:11" s="34" customFormat="1" x14ac:dyDescent="0.25">
      <c r="A2321" s="6" t="s">
        <v>37</v>
      </c>
      <c r="B2321" s="6" t="s">
        <v>5970</v>
      </c>
      <c r="C2321" s="21" t="s">
        <v>5969</v>
      </c>
      <c r="D2321" s="10" t="s">
        <v>1</v>
      </c>
      <c r="E2321" s="26"/>
      <c r="F2321" s="26"/>
      <c r="G2321" s="26"/>
      <c r="H2321" s="26"/>
      <c r="I2321" s="26"/>
      <c r="J2321" s="26"/>
      <c r="K2321" s="26"/>
    </row>
    <row r="2322" spans="1:11" s="34" customFormat="1" x14ac:dyDescent="0.25">
      <c r="A2322" s="6" t="s">
        <v>37</v>
      </c>
      <c r="B2322" s="6" t="s">
        <v>5968</v>
      </c>
      <c r="C2322" s="21" t="s">
        <v>5967</v>
      </c>
      <c r="D2322" s="10" t="s">
        <v>1</v>
      </c>
      <c r="E2322" s="26"/>
      <c r="F2322" s="26"/>
      <c r="G2322" s="26"/>
      <c r="H2322" s="26"/>
      <c r="I2322" s="26"/>
      <c r="J2322" s="26"/>
      <c r="K2322" s="26"/>
    </row>
    <row r="2323" spans="1:11" s="34" customFormat="1" x14ac:dyDescent="0.25">
      <c r="A2323" s="6" t="s">
        <v>37</v>
      </c>
      <c r="B2323" s="6" t="s">
        <v>5966</v>
      </c>
      <c r="C2323" s="21" t="s">
        <v>5965</v>
      </c>
      <c r="D2323" s="10" t="s">
        <v>1</v>
      </c>
      <c r="E2323" s="26"/>
      <c r="F2323" s="26"/>
      <c r="G2323" s="26"/>
      <c r="H2323" s="26"/>
      <c r="I2323" s="26"/>
      <c r="J2323" s="26"/>
      <c r="K2323" s="26"/>
    </row>
    <row r="2324" spans="1:11" s="34" customFormat="1" x14ac:dyDescent="0.25">
      <c r="A2324" s="6" t="s">
        <v>37</v>
      </c>
      <c r="B2324" s="6" t="s">
        <v>5964</v>
      </c>
      <c r="C2324" s="18" t="s">
        <v>5963</v>
      </c>
      <c r="D2324" s="10" t="s">
        <v>1</v>
      </c>
      <c r="E2324" s="26"/>
      <c r="F2324" s="26"/>
      <c r="G2324" s="26"/>
      <c r="H2324" s="26"/>
      <c r="I2324" s="26"/>
      <c r="J2324" s="26"/>
      <c r="K2324" s="26"/>
    </row>
    <row r="2325" spans="1:11" s="34" customFormat="1" x14ac:dyDescent="0.25">
      <c r="A2325" s="6" t="s">
        <v>37</v>
      </c>
      <c r="B2325" s="6" t="s">
        <v>5962</v>
      </c>
      <c r="C2325" s="19" t="s">
        <v>5961</v>
      </c>
      <c r="D2325" s="10" t="s">
        <v>1</v>
      </c>
      <c r="E2325" s="26"/>
      <c r="F2325" s="26"/>
      <c r="G2325" s="26"/>
      <c r="H2325" s="26"/>
      <c r="I2325" s="26"/>
      <c r="J2325" s="26"/>
      <c r="K2325" s="26"/>
    </row>
    <row r="2326" spans="1:11" s="34" customFormat="1" x14ac:dyDescent="0.25">
      <c r="A2326" s="6" t="s">
        <v>37</v>
      </c>
      <c r="B2326" s="6" t="s">
        <v>5960</v>
      </c>
      <c r="C2326" s="11" t="s">
        <v>5959</v>
      </c>
      <c r="D2326" s="10" t="s">
        <v>1</v>
      </c>
      <c r="E2326" s="26"/>
      <c r="F2326" s="26"/>
      <c r="G2326" s="26"/>
      <c r="H2326" s="26"/>
      <c r="I2326" s="26"/>
      <c r="J2326" s="26"/>
      <c r="K2326" s="26"/>
    </row>
    <row r="2327" spans="1:11" s="34" customFormat="1" x14ac:dyDescent="0.25">
      <c r="A2327" s="6" t="s">
        <v>37</v>
      </c>
      <c r="B2327" s="6" t="s">
        <v>5958</v>
      </c>
      <c r="C2327" s="11" t="s">
        <v>5957</v>
      </c>
      <c r="D2327" s="10" t="s">
        <v>1</v>
      </c>
      <c r="E2327" s="26"/>
      <c r="F2327" s="26"/>
      <c r="G2327" s="26"/>
      <c r="H2327" s="26"/>
      <c r="I2327" s="26"/>
      <c r="J2327" s="26"/>
      <c r="K2327" s="26"/>
    </row>
    <row r="2328" spans="1:11" s="34" customFormat="1" x14ac:dyDescent="0.25">
      <c r="A2328" s="6" t="s">
        <v>37</v>
      </c>
      <c r="B2328" s="6" t="s">
        <v>5956</v>
      </c>
      <c r="C2328" s="11" t="s">
        <v>5955</v>
      </c>
      <c r="D2328" s="10" t="s">
        <v>1</v>
      </c>
      <c r="E2328" s="26"/>
      <c r="F2328" s="26"/>
      <c r="G2328" s="26"/>
      <c r="H2328" s="26"/>
      <c r="I2328" s="26"/>
      <c r="J2328" s="26"/>
      <c r="K2328" s="26"/>
    </row>
    <row r="2329" spans="1:11" s="34" customFormat="1" x14ac:dyDescent="0.25">
      <c r="A2329" s="6" t="s">
        <v>37</v>
      </c>
      <c r="B2329" s="6" t="s">
        <v>5954</v>
      </c>
      <c r="C2329" s="11" t="s">
        <v>5953</v>
      </c>
      <c r="D2329" s="10" t="s">
        <v>1</v>
      </c>
      <c r="E2329" s="26"/>
      <c r="F2329" s="26"/>
      <c r="G2329" s="26"/>
      <c r="H2329" s="26"/>
      <c r="I2329" s="26"/>
      <c r="J2329" s="26"/>
      <c r="K2329" s="26"/>
    </row>
    <row r="2330" spans="1:11" s="34" customFormat="1" ht="15.75" customHeight="1" x14ac:dyDescent="0.25">
      <c r="A2330" s="7"/>
      <c r="B2330" s="7"/>
      <c r="C2330" s="26"/>
      <c r="D2330" s="35"/>
      <c r="E2330" s="26"/>
      <c r="F2330" s="26"/>
      <c r="G2330" s="26"/>
      <c r="H2330" s="26"/>
      <c r="I2330" s="26"/>
      <c r="J2330" s="26"/>
      <c r="K2330" s="26"/>
    </row>
    <row r="2331" spans="1:11" s="34" customFormat="1" x14ac:dyDescent="0.25">
      <c r="A2331" s="28" t="s">
        <v>0</v>
      </c>
      <c r="B2331" s="2" t="s">
        <v>8150</v>
      </c>
      <c r="C2331" s="26"/>
      <c r="D2331" s="26"/>
      <c r="E2331" s="26"/>
      <c r="F2331" s="26"/>
      <c r="G2331" s="26"/>
      <c r="H2331" s="26"/>
      <c r="I2331"/>
    </row>
    <row r="2332" spans="1:11" s="34" customFormat="1" x14ac:dyDescent="0.25">
      <c r="A2332" s="28" t="s">
        <v>6960</v>
      </c>
      <c r="B2332" s="2" t="str">
        <f>CONCATENATE("https://xbrl.cipc.co.za/taxonomy/role/",MID(B2333,2,7),"/",B2331)</f>
        <v>https://xbrl.cipc.co.za/taxonomy/role/803.300/NotesGovernmentGrants</v>
      </c>
      <c r="C2332" s="26"/>
      <c r="D2332" s="26"/>
      <c r="E2332" s="26"/>
      <c r="F2332" s="26"/>
      <c r="G2332" s="26"/>
      <c r="H2332" s="26"/>
      <c r="I2332"/>
    </row>
    <row r="2333" spans="1:11" s="34" customFormat="1" x14ac:dyDescent="0.25">
      <c r="A2333" s="28" t="s">
        <v>6961</v>
      </c>
      <c r="B2333" s="2" t="s">
        <v>7017</v>
      </c>
      <c r="C2333" s="35"/>
      <c r="D2333" s="26"/>
      <c r="E2333" s="26"/>
      <c r="F2333" s="26"/>
      <c r="G2333" s="26"/>
      <c r="H2333" s="26"/>
      <c r="I2333"/>
    </row>
    <row r="2334" spans="1:11" s="34" customFormat="1" x14ac:dyDescent="0.25">
      <c r="A2334" s="29" t="s">
        <v>4</v>
      </c>
      <c r="B2334" s="29" t="s">
        <v>5</v>
      </c>
      <c r="C2334" s="29" t="str">
        <f>VLOOKUP(B2334,Concepts!$C:$S,13,FALSE)</f>
        <v>label (en)</v>
      </c>
      <c r="D2334" s="29" t="s">
        <v>2630</v>
      </c>
      <c r="E2334" s="26"/>
      <c r="F2334" s="26"/>
      <c r="G2334" s="26"/>
      <c r="H2334" s="26"/>
      <c r="I2334"/>
    </row>
    <row r="2335" spans="1:11" x14ac:dyDescent="0.25">
      <c r="A2335" s="6" t="s">
        <v>37</v>
      </c>
      <c r="B2335" s="6" t="s">
        <v>2376</v>
      </c>
      <c r="C2335" s="10" t="s">
        <v>2269</v>
      </c>
      <c r="D2335" s="10"/>
      <c r="F2335" s="26"/>
      <c r="G2335" s="26"/>
      <c r="H2335" s="26"/>
      <c r="I2335" s="26"/>
    </row>
    <row r="2336" spans="1:11" x14ac:dyDescent="0.25">
      <c r="A2336" s="6" t="s">
        <v>37</v>
      </c>
      <c r="B2336" s="6" t="s">
        <v>2473</v>
      </c>
      <c r="C2336" s="11" t="s">
        <v>2565</v>
      </c>
      <c r="D2336" s="11"/>
      <c r="F2336" s="26"/>
      <c r="G2336" s="26"/>
      <c r="H2336" s="26"/>
      <c r="I2336" s="26"/>
    </row>
    <row r="2337" spans="1:10" x14ac:dyDescent="0.25">
      <c r="A2337" s="6" t="s">
        <v>37</v>
      </c>
      <c r="B2337" s="6" t="s">
        <v>6190</v>
      </c>
      <c r="C2337" s="11" t="s">
        <v>6189</v>
      </c>
      <c r="D2337" s="11"/>
      <c r="F2337" s="26"/>
      <c r="G2337" s="26"/>
      <c r="H2337" s="26"/>
      <c r="I2337" s="26"/>
    </row>
    <row r="2338" spans="1:10" x14ac:dyDescent="0.25">
      <c r="A2338" s="6" t="s">
        <v>37</v>
      </c>
      <c r="B2338" s="6" t="s">
        <v>2194</v>
      </c>
      <c r="C2338" s="11" t="s">
        <v>2195</v>
      </c>
      <c r="D2338" s="11"/>
      <c r="F2338" s="26"/>
      <c r="G2338" s="26"/>
      <c r="H2338" s="26"/>
      <c r="I2338" s="26"/>
    </row>
    <row r="2339" spans="1:10" s="34" customFormat="1" x14ac:dyDescent="0.25">
      <c r="A2339" s="6" t="s">
        <v>37</v>
      </c>
      <c r="B2339" s="6" t="s">
        <v>6188</v>
      </c>
      <c r="C2339" s="11" t="s">
        <v>6187</v>
      </c>
      <c r="D2339" s="11"/>
      <c r="E2339" s="26"/>
      <c r="F2339" s="26"/>
      <c r="G2339" s="26"/>
      <c r="H2339" s="26"/>
      <c r="I2339"/>
    </row>
    <row r="2340" spans="1:10" s="34" customFormat="1" x14ac:dyDescent="0.25">
      <c r="A2340" s="6" t="s">
        <v>37</v>
      </c>
      <c r="B2340" s="6" t="s">
        <v>6186</v>
      </c>
      <c r="C2340" s="11" t="s">
        <v>6185</v>
      </c>
      <c r="D2340" s="11"/>
      <c r="E2340" s="26"/>
      <c r="F2340" s="26"/>
      <c r="G2340" s="26"/>
      <c r="H2340" s="26"/>
      <c r="I2340"/>
    </row>
    <row r="2341" spans="1:10" s="34" customFormat="1" x14ac:dyDescent="0.25">
      <c r="A2341" s="7"/>
      <c r="B2341" s="7"/>
      <c r="C2341" s="26"/>
      <c r="D2341" s="35"/>
      <c r="E2341" s="26"/>
      <c r="F2341" s="26"/>
      <c r="G2341" s="26"/>
      <c r="H2341" s="26"/>
      <c r="I2341"/>
    </row>
    <row r="2342" spans="1:10" s="34" customFormat="1" x14ac:dyDescent="0.25">
      <c r="A2342" s="28" t="s">
        <v>0</v>
      </c>
      <c r="B2342" s="2" t="s">
        <v>6994</v>
      </c>
      <c r="C2342" s="26"/>
      <c r="D2342" s="26"/>
      <c r="E2342" s="26"/>
      <c r="F2342" s="26"/>
      <c r="G2342" s="26"/>
      <c r="H2342" s="26"/>
      <c r="I2342"/>
    </row>
    <row r="2343" spans="1:10" s="34" customFormat="1" x14ac:dyDescent="0.25">
      <c r="A2343" s="28" t="s">
        <v>6960</v>
      </c>
      <c r="B2343" s="2" t="str">
        <f>CONCATENATE("https://xbrl.cipc.co.za/taxonomy/role/",MID(B2344,2,7),"/",B2342)</f>
        <v>https://xbrl.cipc.co.za/taxonomy/role/803.500/NotesImpairmentOfAssets</v>
      </c>
      <c r="C2343" s="26"/>
      <c r="D2343" s="26"/>
      <c r="E2343" s="26"/>
      <c r="F2343" s="26"/>
      <c r="G2343" s="26"/>
      <c r="H2343" s="26"/>
      <c r="I2343"/>
    </row>
    <row r="2344" spans="1:10" s="34" customFormat="1" x14ac:dyDescent="0.25">
      <c r="A2344" s="28" t="s">
        <v>6961</v>
      </c>
      <c r="B2344" s="2" t="s">
        <v>7018</v>
      </c>
      <c r="C2344" s="26"/>
      <c r="D2344" s="26"/>
      <c r="E2344" s="26"/>
      <c r="F2344" s="26"/>
      <c r="G2344" s="26"/>
      <c r="H2344" s="26"/>
      <c r="I2344" s="26"/>
      <c r="J2344" s="26"/>
    </row>
    <row r="2345" spans="1:10" s="34" customFormat="1" x14ac:dyDescent="0.25">
      <c r="A2345" s="29" t="s">
        <v>4</v>
      </c>
      <c r="B2345" s="29" t="s">
        <v>5</v>
      </c>
      <c r="C2345" s="29" t="str">
        <f>VLOOKUP(B2345,Concepts!$C:$S,13,FALSE)</f>
        <v>label (en)</v>
      </c>
      <c r="D2345" s="29" t="s">
        <v>2630</v>
      </c>
      <c r="E2345" s="26"/>
      <c r="F2345" s="26"/>
      <c r="G2345" s="26"/>
      <c r="H2345" s="26"/>
      <c r="I2345" s="26"/>
      <c r="J2345" s="26"/>
    </row>
    <row r="2346" spans="1:10" s="34" customFormat="1" x14ac:dyDescent="0.25">
      <c r="A2346" s="6" t="s">
        <v>37</v>
      </c>
      <c r="B2346" s="6" t="s">
        <v>2377</v>
      </c>
      <c r="C2346" s="10" t="s">
        <v>2270</v>
      </c>
      <c r="D2346" s="10" t="s">
        <v>1</v>
      </c>
      <c r="E2346" s="26"/>
      <c r="F2346" s="26"/>
      <c r="G2346" s="26"/>
      <c r="H2346" s="26"/>
      <c r="I2346" s="26"/>
      <c r="J2346" s="26"/>
    </row>
    <row r="2347" spans="1:10" s="34" customFormat="1" x14ac:dyDescent="0.25">
      <c r="A2347" s="6" t="s">
        <v>37</v>
      </c>
      <c r="B2347" s="6" t="s">
        <v>6278</v>
      </c>
      <c r="C2347" s="11" t="s">
        <v>6277</v>
      </c>
      <c r="D2347" s="10" t="s">
        <v>1</v>
      </c>
      <c r="E2347" s="26"/>
      <c r="F2347" s="26"/>
      <c r="G2347" s="26"/>
      <c r="H2347" s="26"/>
      <c r="I2347" s="26"/>
      <c r="J2347" s="26"/>
    </row>
    <row r="2348" spans="1:10" s="34" customFormat="1" x14ac:dyDescent="0.25">
      <c r="A2348" s="6" t="s">
        <v>37</v>
      </c>
      <c r="B2348" s="6" t="s">
        <v>6276</v>
      </c>
      <c r="C2348" s="17" t="s">
        <v>6275</v>
      </c>
      <c r="D2348" s="10" t="s">
        <v>1</v>
      </c>
      <c r="E2348" s="26"/>
      <c r="F2348" s="26"/>
      <c r="G2348" s="26"/>
      <c r="H2348" s="26"/>
      <c r="I2348" s="26"/>
      <c r="J2348" s="26"/>
    </row>
    <row r="2349" spans="1:10" s="34" customFormat="1" x14ac:dyDescent="0.25">
      <c r="A2349" s="6" t="s">
        <v>37</v>
      </c>
      <c r="B2349" s="6" t="s">
        <v>6274</v>
      </c>
      <c r="C2349" s="18" t="s">
        <v>6273</v>
      </c>
      <c r="D2349" s="10" t="s">
        <v>1</v>
      </c>
      <c r="E2349" s="26"/>
      <c r="F2349" s="26"/>
      <c r="G2349" s="26"/>
      <c r="H2349" s="26"/>
      <c r="I2349" s="26"/>
      <c r="J2349" s="26"/>
    </row>
    <row r="2350" spans="1:10" s="34" customFormat="1" x14ac:dyDescent="0.25">
      <c r="A2350" s="6" t="s">
        <v>37</v>
      </c>
      <c r="B2350" s="6" t="s">
        <v>4972</v>
      </c>
      <c r="C2350" s="19" t="s">
        <v>4971</v>
      </c>
      <c r="D2350" s="10" t="s">
        <v>1</v>
      </c>
      <c r="E2350" s="26"/>
      <c r="F2350" s="26"/>
      <c r="G2350" s="26"/>
      <c r="H2350" s="26"/>
      <c r="I2350" s="26"/>
      <c r="J2350" s="26"/>
    </row>
    <row r="2351" spans="1:10" s="34" customFormat="1" x14ac:dyDescent="0.25">
      <c r="A2351" s="6" t="s">
        <v>37</v>
      </c>
      <c r="B2351" s="6" t="s">
        <v>4970</v>
      </c>
      <c r="C2351" s="20" t="s">
        <v>4969</v>
      </c>
      <c r="D2351" s="10" t="s">
        <v>1</v>
      </c>
      <c r="E2351" s="26"/>
      <c r="F2351" s="26"/>
      <c r="G2351" s="26"/>
      <c r="H2351" s="26"/>
      <c r="I2351" s="26"/>
      <c r="J2351" s="26"/>
    </row>
    <row r="2352" spans="1:10" s="34" customFormat="1" x14ac:dyDescent="0.25">
      <c r="A2352" s="6" t="s">
        <v>37</v>
      </c>
      <c r="B2352" s="6" t="s">
        <v>3552</v>
      </c>
      <c r="C2352" s="21" t="s">
        <v>3553</v>
      </c>
      <c r="D2352" s="10" t="s">
        <v>1</v>
      </c>
      <c r="E2352" s="26"/>
      <c r="F2352" s="26"/>
      <c r="G2352" s="26"/>
      <c r="H2352" s="26"/>
      <c r="I2352" s="26"/>
      <c r="J2352" s="26"/>
    </row>
    <row r="2353" spans="1:10" s="34" customFormat="1" x14ac:dyDescent="0.25">
      <c r="A2353" s="6" t="s">
        <v>37</v>
      </c>
      <c r="B2353" s="6" t="s">
        <v>7991</v>
      </c>
      <c r="C2353" s="79" t="s">
        <v>7992</v>
      </c>
      <c r="D2353" s="10" t="s">
        <v>1</v>
      </c>
      <c r="E2353" s="26"/>
      <c r="F2353" s="26"/>
      <c r="G2353" s="26"/>
      <c r="H2353" s="26"/>
      <c r="I2353" s="26"/>
      <c r="J2353" s="26"/>
    </row>
    <row r="2354" spans="1:10" s="34" customFormat="1" x14ac:dyDescent="0.25">
      <c r="A2354" s="6" t="s">
        <v>37</v>
      </c>
      <c r="B2354" s="6" t="s">
        <v>6220</v>
      </c>
      <c r="C2354" s="21" t="s">
        <v>6219</v>
      </c>
      <c r="D2354" s="10" t="s">
        <v>1</v>
      </c>
      <c r="E2354" s="26"/>
      <c r="F2354" s="26"/>
      <c r="G2354" s="26"/>
      <c r="H2354" s="26"/>
      <c r="I2354" s="26"/>
      <c r="J2354" s="26"/>
    </row>
    <row r="2355" spans="1:10" s="34" customFormat="1" x14ac:dyDescent="0.25">
      <c r="A2355" s="6" t="s">
        <v>37</v>
      </c>
      <c r="B2355" s="6" t="s">
        <v>6218</v>
      </c>
      <c r="C2355" s="21" t="s">
        <v>6217</v>
      </c>
      <c r="D2355" s="10" t="s">
        <v>1</v>
      </c>
      <c r="E2355" s="26"/>
      <c r="F2355" s="26"/>
      <c r="G2355" s="26"/>
      <c r="H2355" s="26"/>
      <c r="I2355" s="26"/>
      <c r="J2355" s="26"/>
    </row>
    <row r="2356" spans="1:10" s="34" customFormat="1" x14ac:dyDescent="0.25">
      <c r="A2356" s="6" t="s">
        <v>37</v>
      </c>
      <c r="B2356" s="6" t="s">
        <v>6216</v>
      </c>
      <c r="C2356" s="21" t="s">
        <v>6215</v>
      </c>
      <c r="D2356" s="10" t="s">
        <v>1</v>
      </c>
      <c r="E2356" s="26"/>
      <c r="F2356" s="26"/>
      <c r="G2356" s="26"/>
      <c r="H2356" s="26"/>
      <c r="I2356" s="26"/>
      <c r="J2356" s="26"/>
    </row>
    <row r="2357" spans="1:10" s="34" customFormat="1" x14ac:dyDescent="0.25">
      <c r="A2357" s="6" t="s">
        <v>37</v>
      </c>
      <c r="B2357" s="6" t="s">
        <v>6214</v>
      </c>
      <c r="C2357" s="21" t="s">
        <v>6213</v>
      </c>
      <c r="D2357" s="10" t="s">
        <v>1</v>
      </c>
      <c r="E2357" s="26"/>
      <c r="F2357" s="26"/>
      <c r="G2357" s="26"/>
      <c r="H2357" s="26"/>
      <c r="I2357" s="26"/>
      <c r="J2357" s="26"/>
    </row>
    <row r="2358" spans="1:10" s="34" customFormat="1" x14ac:dyDescent="0.25">
      <c r="A2358" s="6" t="s">
        <v>37</v>
      </c>
      <c r="B2358" s="6" t="s">
        <v>6212</v>
      </c>
      <c r="C2358" s="21" t="s">
        <v>6211</v>
      </c>
      <c r="D2358" s="10" t="s">
        <v>1</v>
      </c>
      <c r="E2358" s="26"/>
      <c r="F2358" s="26"/>
      <c r="G2358" s="26"/>
      <c r="H2358" s="26"/>
      <c r="I2358" s="26"/>
      <c r="J2358" s="26"/>
    </row>
    <row r="2359" spans="1:10" s="34" customFormat="1" x14ac:dyDescent="0.25">
      <c r="A2359" s="6" t="s">
        <v>37</v>
      </c>
      <c r="B2359" s="6" t="s">
        <v>6272</v>
      </c>
      <c r="C2359" s="18" t="s">
        <v>6271</v>
      </c>
      <c r="D2359" s="10" t="s">
        <v>1</v>
      </c>
      <c r="E2359" s="26"/>
      <c r="F2359" s="26"/>
      <c r="G2359" s="26"/>
      <c r="H2359" s="26"/>
      <c r="I2359" s="26"/>
      <c r="J2359" s="26"/>
    </row>
    <row r="2360" spans="1:10" s="34" customFormat="1" x14ac:dyDescent="0.25">
      <c r="A2360" s="6" t="s">
        <v>37</v>
      </c>
      <c r="B2360" s="6" t="s">
        <v>6270</v>
      </c>
      <c r="C2360" s="19" t="s">
        <v>6269</v>
      </c>
      <c r="D2360" s="10" t="s">
        <v>1</v>
      </c>
      <c r="E2360" s="26"/>
      <c r="F2360" s="26"/>
      <c r="G2360" s="26"/>
      <c r="H2360" s="26"/>
      <c r="I2360" s="26"/>
      <c r="J2360" s="26"/>
    </row>
    <row r="2361" spans="1:10" s="34" customFormat="1" x14ac:dyDescent="0.25">
      <c r="A2361" s="6" t="s">
        <v>37</v>
      </c>
      <c r="B2361" s="6" t="s">
        <v>6268</v>
      </c>
      <c r="C2361" s="19" t="s">
        <v>6267</v>
      </c>
      <c r="D2361" s="10" t="s">
        <v>1</v>
      </c>
      <c r="E2361" s="26"/>
      <c r="F2361" s="26"/>
      <c r="G2361" s="26"/>
      <c r="H2361" s="26"/>
      <c r="I2361" s="26"/>
      <c r="J2361" s="26"/>
    </row>
    <row r="2362" spans="1:10" s="34" customFormat="1" x14ac:dyDescent="0.25">
      <c r="A2362" s="6" t="s">
        <v>37</v>
      </c>
      <c r="B2362" s="6" t="s">
        <v>6262</v>
      </c>
      <c r="C2362" s="11" t="s">
        <v>6261</v>
      </c>
      <c r="D2362" s="10" t="s">
        <v>1</v>
      </c>
      <c r="E2362" s="26"/>
      <c r="F2362" s="26"/>
      <c r="G2362" s="26"/>
      <c r="H2362" s="26"/>
      <c r="I2362" s="26"/>
    </row>
    <row r="2363" spans="1:10" s="34" customFormat="1" x14ac:dyDescent="0.25">
      <c r="A2363" s="6" t="s">
        <v>37</v>
      </c>
      <c r="B2363" s="6" t="s">
        <v>6260</v>
      </c>
      <c r="C2363" s="17" t="s">
        <v>6259</v>
      </c>
      <c r="D2363" s="10" t="s">
        <v>1</v>
      </c>
      <c r="E2363" s="26"/>
      <c r="F2363" s="26"/>
      <c r="G2363" s="26"/>
      <c r="H2363" s="26"/>
      <c r="I2363" s="26"/>
    </row>
    <row r="2364" spans="1:10" s="34" customFormat="1" x14ac:dyDescent="0.25">
      <c r="A2364" s="6" t="s">
        <v>37</v>
      </c>
      <c r="B2364" s="6" t="s">
        <v>6258</v>
      </c>
      <c r="C2364" s="18" t="s">
        <v>6257</v>
      </c>
      <c r="D2364" s="10" t="s">
        <v>1</v>
      </c>
      <c r="E2364" s="26"/>
      <c r="F2364" s="26"/>
      <c r="G2364" s="26"/>
      <c r="H2364" s="26"/>
      <c r="I2364" s="26"/>
    </row>
    <row r="2365" spans="1:10" s="34" customFormat="1" x14ac:dyDescent="0.25">
      <c r="A2365" s="6" t="s">
        <v>37</v>
      </c>
      <c r="B2365" s="6" t="s">
        <v>6226</v>
      </c>
      <c r="C2365" s="19" t="s">
        <v>6225</v>
      </c>
      <c r="D2365" s="10" t="s">
        <v>1</v>
      </c>
      <c r="E2365" s="26"/>
      <c r="F2365" s="26"/>
      <c r="G2365" s="26"/>
      <c r="H2365" s="26"/>
      <c r="I2365" s="26"/>
    </row>
    <row r="2366" spans="1:10" s="34" customFormat="1" x14ac:dyDescent="0.25">
      <c r="A2366" s="6" t="s">
        <v>37</v>
      </c>
      <c r="B2366" s="6" t="s">
        <v>6224</v>
      </c>
      <c r="C2366" s="20" t="s">
        <v>6223</v>
      </c>
      <c r="D2366" s="10" t="s">
        <v>1</v>
      </c>
      <c r="E2366" s="26"/>
      <c r="F2366" s="26"/>
      <c r="G2366" s="26"/>
      <c r="H2366" s="26"/>
      <c r="I2366" s="26"/>
    </row>
    <row r="2367" spans="1:10" s="34" customFormat="1" x14ac:dyDescent="0.25">
      <c r="A2367" s="6" t="s">
        <v>37</v>
      </c>
      <c r="B2367" s="6" t="s">
        <v>6222</v>
      </c>
      <c r="C2367" s="21" t="s">
        <v>6221</v>
      </c>
      <c r="D2367" s="10" t="s">
        <v>1</v>
      </c>
      <c r="E2367" s="26"/>
      <c r="F2367" s="26"/>
      <c r="G2367" s="26"/>
      <c r="H2367" s="26"/>
      <c r="I2367" s="26"/>
    </row>
    <row r="2368" spans="1:10" s="34" customFormat="1" x14ac:dyDescent="0.25">
      <c r="A2368" s="6" t="s">
        <v>37</v>
      </c>
      <c r="B2368" s="6" t="s">
        <v>6256</v>
      </c>
      <c r="C2368" s="18" t="s">
        <v>6255</v>
      </c>
      <c r="D2368" s="10" t="s">
        <v>1</v>
      </c>
      <c r="E2368" s="26"/>
      <c r="F2368" s="26"/>
      <c r="G2368" s="26"/>
      <c r="H2368" s="26"/>
      <c r="I2368" s="26"/>
    </row>
    <row r="2369" spans="1:9" s="34" customFormat="1" x14ac:dyDescent="0.25">
      <c r="A2369" s="6" t="s">
        <v>37</v>
      </c>
      <c r="B2369" s="6" t="s">
        <v>6204</v>
      </c>
      <c r="C2369" s="19" t="s">
        <v>6203</v>
      </c>
      <c r="D2369" s="10" t="s">
        <v>1</v>
      </c>
      <c r="E2369" s="26"/>
      <c r="F2369" s="26"/>
      <c r="G2369" s="26"/>
      <c r="H2369" s="26"/>
      <c r="I2369" s="26"/>
    </row>
    <row r="2370" spans="1:9" s="34" customFormat="1" x14ac:dyDescent="0.25">
      <c r="A2370" s="6" t="s">
        <v>37</v>
      </c>
      <c r="B2370" s="6" t="s">
        <v>6208</v>
      </c>
      <c r="C2370" s="19" t="s">
        <v>6207</v>
      </c>
      <c r="D2370" s="10" t="s">
        <v>1</v>
      </c>
      <c r="E2370" s="26"/>
      <c r="F2370" s="26"/>
      <c r="G2370" s="26"/>
      <c r="H2370" s="26"/>
      <c r="I2370" s="26"/>
    </row>
    <row r="2371" spans="1:9" s="34" customFormat="1" x14ac:dyDescent="0.25">
      <c r="A2371" s="6" t="s">
        <v>37</v>
      </c>
      <c r="B2371" s="6" t="s">
        <v>6206</v>
      </c>
      <c r="C2371" s="19" t="s">
        <v>6205</v>
      </c>
      <c r="D2371" s="10" t="s">
        <v>1</v>
      </c>
      <c r="E2371" s="26"/>
      <c r="F2371" s="26"/>
      <c r="G2371" s="26"/>
      <c r="H2371" s="26"/>
      <c r="I2371" s="26"/>
    </row>
    <row r="2372" spans="1:9" s="34" customFormat="1" x14ac:dyDescent="0.25">
      <c r="A2372" s="6" t="s">
        <v>37</v>
      </c>
      <c r="B2372" s="6" t="s">
        <v>6254</v>
      </c>
      <c r="C2372" s="19" t="s">
        <v>6253</v>
      </c>
      <c r="D2372" s="10" t="s">
        <v>1</v>
      </c>
      <c r="E2372" s="26"/>
      <c r="F2372" s="26"/>
      <c r="G2372" s="26"/>
      <c r="H2372" s="26"/>
      <c r="I2372" s="26"/>
    </row>
    <row r="2373" spans="1:9" s="34" customFormat="1" x14ac:dyDescent="0.25">
      <c r="A2373" s="6" t="s">
        <v>37</v>
      </c>
      <c r="B2373" s="6" t="s">
        <v>6252</v>
      </c>
      <c r="C2373" s="19" t="s">
        <v>6251</v>
      </c>
      <c r="D2373" s="10" t="s">
        <v>1</v>
      </c>
      <c r="E2373" s="26"/>
      <c r="F2373" s="26"/>
      <c r="G2373" s="26"/>
      <c r="H2373" s="26"/>
      <c r="I2373" s="26"/>
    </row>
    <row r="2374" spans="1:9" s="34" customFormat="1" x14ac:dyDescent="0.25">
      <c r="A2374" s="6" t="s">
        <v>37</v>
      </c>
      <c r="B2374" s="6" t="s">
        <v>6250</v>
      </c>
      <c r="C2374" s="19" t="s">
        <v>6249</v>
      </c>
      <c r="D2374" s="10" t="s">
        <v>1</v>
      </c>
      <c r="E2374" s="26"/>
      <c r="F2374" s="26"/>
      <c r="G2374" s="26"/>
      <c r="H2374" s="26"/>
      <c r="I2374" s="26"/>
    </row>
    <row r="2375" spans="1:9" s="34" customFormat="1" x14ac:dyDescent="0.25">
      <c r="A2375" s="6" t="s">
        <v>37</v>
      </c>
      <c r="B2375" s="6" t="s">
        <v>6248</v>
      </c>
      <c r="C2375" s="19" t="s">
        <v>6247</v>
      </c>
      <c r="D2375" s="10" t="s">
        <v>1</v>
      </c>
      <c r="E2375" s="26"/>
      <c r="F2375" s="26"/>
      <c r="G2375" s="26"/>
      <c r="H2375" s="26"/>
      <c r="I2375" s="26"/>
    </row>
    <row r="2376" spans="1:9" s="34" customFormat="1" x14ac:dyDescent="0.25">
      <c r="A2376" s="6" t="s">
        <v>37</v>
      </c>
      <c r="B2376" s="6" t="s">
        <v>6246</v>
      </c>
      <c r="C2376" s="19" t="s">
        <v>6245</v>
      </c>
      <c r="D2376" s="10" t="s">
        <v>1</v>
      </c>
      <c r="E2376" s="26"/>
      <c r="F2376" s="26"/>
      <c r="G2376" s="26"/>
      <c r="H2376" s="26"/>
      <c r="I2376" s="26"/>
    </row>
    <row r="2377" spans="1:9" s="34" customFormat="1" x14ac:dyDescent="0.25">
      <c r="A2377" s="6" t="s">
        <v>37</v>
      </c>
      <c r="B2377" s="6" t="s">
        <v>6244</v>
      </c>
      <c r="C2377" s="19" t="s">
        <v>6243</v>
      </c>
      <c r="D2377" s="10" t="s">
        <v>1</v>
      </c>
      <c r="E2377" s="26"/>
      <c r="F2377" s="26"/>
      <c r="G2377" s="26"/>
      <c r="H2377" s="26"/>
      <c r="I2377" s="26"/>
    </row>
    <row r="2378" spans="1:9" s="34" customFormat="1" x14ac:dyDescent="0.25">
      <c r="A2378" s="6" t="s">
        <v>37</v>
      </c>
      <c r="B2378" s="6" t="s">
        <v>6242</v>
      </c>
      <c r="C2378" s="19" t="s">
        <v>6241</v>
      </c>
      <c r="D2378" s="10" t="s">
        <v>1</v>
      </c>
      <c r="E2378" s="26"/>
      <c r="F2378" s="26"/>
      <c r="G2378" s="26"/>
      <c r="H2378" s="26"/>
      <c r="I2378" s="26"/>
    </row>
    <row r="2379" spans="1:9" s="34" customFormat="1" x14ac:dyDescent="0.25">
      <c r="A2379" s="6" t="s">
        <v>37</v>
      </c>
      <c r="B2379" s="6" t="s">
        <v>6196</v>
      </c>
      <c r="C2379" s="19" t="s">
        <v>6195</v>
      </c>
      <c r="D2379" s="10" t="s">
        <v>1</v>
      </c>
      <c r="E2379" s="26"/>
      <c r="F2379" s="26"/>
      <c r="G2379" s="26"/>
      <c r="H2379" s="26"/>
      <c r="I2379" s="26"/>
    </row>
    <row r="2380" spans="1:9" s="34" customFormat="1" x14ac:dyDescent="0.25">
      <c r="A2380" s="6" t="s">
        <v>37</v>
      </c>
      <c r="B2380" s="6" t="s">
        <v>6200</v>
      </c>
      <c r="C2380" s="19" t="s">
        <v>6199</v>
      </c>
      <c r="D2380" s="10" t="s">
        <v>1</v>
      </c>
      <c r="E2380" s="26"/>
      <c r="F2380" s="26"/>
      <c r="G2380" s="26"/>
      <c r="H2380" s="26"/>
      <c r="I2380" s="26"/>
    </row>
    <row r="2381" spans="1:9" s="34" customFormat="1" x14ac:dyDescent="0.25">
      <c r="A2381" s="6" t="s">
        <v>37</v>
      </c>
      <c r="B2381" s="6" t="s">
        <v>6194</v>
      </c>
      <c r="C2381" s="19" t="s">
        <v>6193</v>
      </c>
      <c r="D2381" s="10" t="s">
        <v>1</v>
      </c>
      <c r="E2381" s="26"/>
      <c r="F2381" s="26"/>
      <c r="G2381" s="26"/>
      <c r="H2381" s="26"/>
      <c r="I2381" s="26"/>
    </row>
    <row r="2382" spans="1:9" s="34" customFormat="1" x14ac:dyDescent="0.25">
      <c r="A2382" s="6" t="s">
        <v>37</v>
      </c>
      <c r="B2382" s="6" t="s">
        <v>6192</v>
      </c>
      <c r="C2382" s="19" t="s">
        <v>6191</v>
      </c>
      <c r="D2382" s="10" t="s">
        <v>1</v>
      </c>
      <c r="E2382" s="26"/>
      <c r="F2382" s="26"/>
      <c r="G2382" s="26"/>
      <c r="H2382" s="26"/>
      <c r="I2382" s="26"/>
    </row>
    <row r="2383" spans="1:9" s="34" customFormat="1" x14ac:dyDescent="0.25">
      <c r="A2383" s="6" t="s">
        <v>37</v>
      </c>
      <c r="B2383" s="6" t="s">
        <v>6198</v>
      </c>
      <c r="C2383" s="19" t="s">
        <v>6197</v>
      </c>
      <c r="D2383" s="10" t="s">
        <v>1</v>
      </c>
      <c r="E2383" s="26"/>
      <c r="F2383" s="26"/>
      <c r="G2383" s="26"/>
      <c r="H2383" s="26"/>
      <c r="I2383" s="26"/>
    </row>
    <row r="2384" spans="1:9" s="34" customFormat="1" x14ac:dyDescent="0.25">
      <c r="A2384" s="6" t="s">
        <v>37</v>
      </c>
      <c r="B2384" s="6" t="s">
        <v>6240</v>
      </c>
      <c r="C2384" s="19" t="s">
        <v>6239</v>
      </c>
      <c r="D2384" s="10" t="s">
        <v>1</v>
      </c>
      <c r="E2384" s="26"/>
      <c r="F2384" s="26"/>
      <c r="G2384" s="26"/>
      <c r="H2384" s="26"/>
      <c r="I2384" s="26"/>
    </row>
    <row r="2385" spans="1:9" s="34" customFormat="1" x14ac:dyDescent="0.25">
      <c r="A2385" s="6" t="s">
        <v>37</v>
      </c>
      <c r="B2385" s="6" t="s">
        <v>6238</v>
      </c>
      <c r="C2385" s="19" t="s">
        <v>6237</v>
      </c>
      <c r="D2385" s="10" t="s">
        <v>1</v>
      </c>
      <c r="E2385" s="26"/>
      <c r="F2385" s="26"/>
      <c r="G2385" s="26"/>
      <c r="H2385" s="26"/>
      <c r="I2385" s="26"/>
    </row>
    <row r="2386" spans="1:9" s="34" customFormat="1" x14ac:dyDescent="0.25">
      <c r="A2386" s="6" t="s">
        <v>37</v>
      </c>
      <c r="B2386" s="6" t="s">
        <v>6236</v>
      </c>
      <c r="C2386" s="19" t="s">
        <v>6235</v>
      </c>
      <c r="D2386" s="10" t="s">
        <v>1</v>
      </c>
      <c r="E2386" s="26"/>
      <c r="F2386" s="26"/>
      <c r="G2386" s="26"/>
      <c r="H2386" s="26"/>
      <c r="I2386" s="26"/>
    </row>
    <row r="2387" spans="1:9" s="34" customFormat="1" x14ac:dyDescent="0.25">
      <c r="A2387" s="6" t="s">
        <v>37</v>
      </c>
      <c r="B2387" s="6" t="s">
        <v>6234</v>
      </c>
      <c r="C2387" s="19" t="s">
        <v>6233</v>
      </c>
      <c r="D2387" s="10" t="s">
        <v>1</v>
      </c>
      <c r="E2387" s="26"/>
      <c r="F2387" s="26"/>
      <c r="G2387" s="26"/>
      <c r="H2387" s="26"/>
      <c r="I2387" s="26"/>
    </row>
    <row r="2388" spans="1:9" s="34" customFormat="1" x14ac:dyDescent="0.25">
      <c r="A2388" s="6" t="s">
        <v>37</v>
      </c>
      <c r="B2388" s="6" t="s">
        <v>6232</v>
      </c>
      <c r="C2388" s="11" t="s">
        <v>6231</v>
      </c>
      <c r="D2388" s="10" t="s">
        <v>1</v>
      </c>
      <c r="E2388" s="26"/>
      <c r="F2388" s="26"/>
      <c r="G2388" s="26"/>
      <c r="H2388" s="26"/>
      <c r="I2388" s="26"/>
    </row>
    <row r="2389" spans="1:9" s="34" customFormat="1" x14ac:dyDescent="0.25">
      <c r="A2389" s="6" t="s">
        <v>37</v>
      </c>
      <c r="B2389" s="6" t="s">
        <v>6230</v>
      </c>
      <c r="C2389" s="17" t="s">
        <v>6229</v>
      </c>
      <c r="D2389" s="10" t="s">
        <v>1</v>
      </c>
      <c r="E2389" s="26"/>
      <c r="F2389" s="26"/>
      <c r="G2389" s="26"/>
      <c r="H2389" s="26"/>
      <c r="I2389" s="26"/>
    </row>
    <row r="2390" spans="1:9" s="34" customFormat="1" x14ac:dyDescent="0.25">
      <c r="A2390" s="6" t="s">
        <v>37</v>
      </c>
      <c r="B2390" s="6" t="s">
        <v>6228</v>
      </c>
      <c r="C2390" s="18" t="s">
        <v>6227</v>
      </c>
      <c r="D2390" s="10" t="s">
        <v>1</v>
      </c>
      <c r="E2390" s="26"/>
      <c r="F2390" s="26"/>
      <c r="G2390" s="26"/>
      <c r="H2390" s="26"/>
      <c r="I2390" s="26"/>
    </row>
    <row r="2391" spans="1:9" s="34" customFormat="1" x14ac:dyDescent="0.25">
      <c r="A2391" s="6" t="s">
        <v>37</v>
      </c>
      <c r="B2391" s="6" t="s">
        <v>6226</v>
      </c>
      <c r="C2391" s="19" t="s">
        <v>6225</v>
      </c>
      <c r="D2391" s="10" t="s">
        <v>1</v>
      </c>
      <c r="E2391" s="26"/>
      <c r="F2391" s="26"/>
      <c r="G2391" s="26"/>
      <c r="H2391" s="26"/>
      <c r="I2391" s="26"/>
    </row>
    <row r="2392" spans="1:9" s="34" customFormat="1" x14ac:dyDescent="0.25">
      <c r="A2392" s="6" t="s">
        <v>37</v>
      </c>
      <c r="B2392" s="6" t="s">
        <v>6224</v>
      </c>
      <c r="C2392" s="20" t="s">
        <v>6223</v>
      </c>
      <c r="D2392" s="10" t="s">
        <v>1</v>
      </c>
      <c r="E2392" s="26"/>
      <c r="F2392" s="26"/>
      <c r="G2392" s="26"/>
      <c r="H2392" s="26"/>
      <c r="I2392" s="26"/>
    </row>
    <row r="2393" spans="1:9" s="34" customFormat="1" x14ac:dyDescent="0.25">
      <c r="A2393" s="6" t="s">
        <v>37</v>
      </c>
      <c r="B2393" s="6" t="s">
        <v>6222</v>
      </c>
      <c r="C2393" s="21" t="s">
        <v>6221</v>
      </c>
      <c r="D2393" s="10" t="s">
        <v>1</v>
      </c>
      <c r="E2393" s="26"/>
      <c r="F2393" s="26"/>
      <c r="G2393" s="26"/>
      <c r="H2393" s="26"/>
      <c r="I2393" s="26"/>
    </row>
    <row r="2394" spans="1:9" s="34" customFormat="1" x14ac:dyDescent="0.25">
      <c r="A2394" s="6" t="s">
        <v>37</v>
      </c>
      <c r="B2394" s="6" t="s">
        <v>4972</v>
      </c>
      <c r="C2394" s="19" t="s">
        <v>4971</v>
      </c>
      <c r="D2394" s="10" t="s">
        <v>1</v>
      </c>
      <c r="E2394" s="26"/>
      <c r="F2394" s="26"/>
      <c r="G2394" s="26"/>
      <c r="H2394" s="26"/>
      <c r="I2394" s="26"/>
    </row>
    <row r="2395" spans="1:9" s="34" customFormat="1" x14ac:dyDescent="0.25">
      <c r="A2395" s="6" t="s">
        <v>37</v>
      </c>
      <c r="B2395" s="6" t="s">
        <v>4970</v>
      </c>
      <c r="C2395" s="20" t="s">
        <v>4969</v>
      </c>
      <c r="D2395" s="10" t="s">
        <v>1</v>
      </c>
      <c r="E2395" s="26"/>
      <c r="F2395" s="26"/>
      <c r="G2395" s="26"/>
      <c r="H2395" s="26"/>
      <c r="I2395" s="26"/>
    </row>
    <row r="2396" spans="1:9" s="34" customFormat="1" x14ac:dyDescent="0.25">
      <c r="A2396" s="6" t="s">
        <v>37</v>
      </c>
      <c r="B2396" s="6" t="s">
        <v>3552</v>
      </c>
      <c r="C2396" s="21" t="s">
        <v>3553</v>
      </c>
      <c r="D2396" s="10" t="s">
        <v>1</v>
      </c>
      <c r="E2396" s="26"/>
      <c r="F2396" s="26"/>
      <c r="G2396" s="26"/>
      <c r="H2396" s="26"/>
      <c r="I2396" s="26"/>
    </row>
    <row r="2397" spans="1:9" s="34" customFormat="1" x14ac:dyDescent="0.25">
      <c r="A2397" s="6" t="s">
        <v>37</v>
      </c>
      <c r="B2397" s="6" t="s">
        <v>7991</v>
      </c>
      <c r="C2397" s="79" t="s">
        <v>7992</v>
      </c>
      <c r="D2397" s="10" t="s">
        <v>1</v>
      </c>
      <c r="E2397" s="26"/>
      <c r="F2397" s="26"/>
      <c r="G2397" s="26"/>
      <c r="H2397" s="26"/>
      <c r="I2397" s="26"/>
    </row>
    <row r="2398" spans="1:9" s="34" customFormat="1" x14ac:dyDescent="0.25">
      <c r="A2398" s="6" t="s">
        <v>37</v>
      </c>
      <c r="B2398" s="6" t="s">
        <v>6220</v>
      </c>
      <c r="C2398" s="21" t="s">
        <v>6219</v>
      </c>
      <c r="D2398" s="10" t="s">
        <v>1</v>
      </c>
      <c r="E2398" s="26"/>
      <c r="F2398" s="26"/>
      <c r="G2398" s="26"/>
      <c r="H2398" s="26"/>
      <c r="I2398" s="26"/>
    </row>
    <row r="2399" spans="1:9" s="34" customFormat="1" x14ac:dyDescent="0.25">
      <c r="A2399" s="6" t="s">
        <v>37</v>
      </c>
      <c r="B2399" s="6" t="s">
        <v>6218</v>
      </c>
      <c r="C2399" s="21" t="s">
        <v>6217</v>
      </c>
      <c r="D2399" s="10" t="s">
        <v>1</v>
      </c>
      <c r="E2399" s="26"/>
      <c r="F2399" s="26"/>
      <c r="G2399" s="26"/>
      <c r="H2399" s="26"/>
      <c r="I2399" s="26"/>
    </row>
    <row r="2400" spans="1:9" s="34" customFormat="1" x14ac:dyDescent="0.25">
      <c r="A2400" s="6" t="s">
        <v>37</v>
      </c>
      <c r="B2400" s="6" t="s">
        <v>6216</v>
      </c>
      <c r="C2400" s="21" t="s">
        <v>6215</v>
      </c>
      <c r="D2400" s="10" t="s">
        <v>1</v>
      </c>
      <c r="E2400" s="26"/>
      <c r="F2400" s="26"/>
      <c r="G2400" s="26"/>
      <c r="H2400" s="26"/>
      <c r="I2400" s="26"/>
    </row>
    <row r="2401" spans="1:9" s="34" customFormat="1" x14ac:dyDescent="0.25">
      <c r="A2401" s="6" t="s">
        <v>37</v>
      </c>
      <c r="B2401" s="6" t="s">
        <v>6214</v>
      </c>
      <c r="C2401" s="21" t="s">
        <v>6213</v>
      </c>
      <c r="D2401" s="10" t="s">
        <v>1</v>
      </c>
      <c r="E2401" s="26"/>
      <c r="F2401" s="26"/>
      <c r="G2401" s="26"/>
      <c r="H2401" s="26"/>
      <c r="I2401" s="26"/>
    </row>
    <row r="2402" spans="1:9" s="34" customFormat="1" x14ac:dyDescent="0.25">
      <c r="A2402" s="6" t="s">
        <v>37</v>
      </c>
      <c r="B2402" s="6" t="s">
        <v>6212</v>
      </c>
      <c r="C2402" s="21" t="s">
        <v>6211</v>
      </c>
      <c r="D2402" s="10" t="s">
        <v>1</v>
      </c>
      <c r="E2402" s="26"/>
      <c r="F2402" s="26"/>
      <c r="G2402" s="26"/>
      <c r="H2402" s="26"/>
      <c r="I2402" s="26"/>
    </row>
    <row r="2403" spans="1:9" s="34" customFormat="1" x14ac:dyDescent="0.25">
      <c r="A2403" s="6" t="s">
        <v>37</v>
      </c>
      <c r="B2403" s="6" t="s">
        <v>6103</v>
      </c>
      <c r="C2403" s="19" t="s">
        <v>6102</v>
      </c>
      <c r="D2403" s="10" t="s">
        <v>1</v>
      </c>
      <c r="E2403" s="26"/>
      <c r="F2403" s="26"/>
      <c r="G2403" s="26"/>
      <c r="H2403" s="26"/>
      <c r="I2403" s="26"/>
    </row>
    <row r="2404" spans="1:9" x14ac:dyDescent="0.25">
      <c r="A2404" s="6" t="s">
        <v>37</v>
      </c>
      <c r="B2404" s="6" t="s">
        <v>6101</v>
      </c>
      <c r="C2404" s="20" t="s">
        <v>6100</v>
      </c>
      <c r="D2404" s="10" t="s">
        <v>1</v>
      </c>
      <c r="F2404" s="26"/>
      <c r="G2404" s="26"/>
      <c r="H2404" s="26"/>
      <c r="I2404" s="26"/>
    </row>
    <row r="2405" spans="1:9" x14ac:dyDescent="0.25">
      <c r="A2405" s="6" t="s">
        <v>37</v>
      </c>
      <c r="B2405" s="6" t="s">
        <v>6099</v>
      </c>
      <c r="C2405" s="21" t="s">
        <v>6098</v>
      </c>
      <c r="D2405" s="10" t="s">
        <v>1</v>
      </c>
      <c r="F2405" s="26"/>
      <c r="G2405" s="26"/>
      <c r="H2405" s="26"/>
      <c r="I2405" s="26"/>
    </row>
    <row r="2406" spans="1:9" x14ac:dyDescent="0.25">
      <c r="A2406" s="6" t="s">
        <v>37</v>
      </c>
      <c r="B2406" s="6" t="s">
        <v>6210</v>
      </c>
      <c r="C2406" s="18" t="s">
        <v>6209</v>
      </c>
      <c r="D2406" s="10" t="s">
        <v>1</v>
      </c>
      <c r="F2406" s="26"/>
      <c r="G2406" s="26"/>
      <c r="H2406" s="26"/>
      <c r="I2406" s="26"/>
    </row>
    <row r="2407" spans="1:9" x14ac:dyDescent="0.25">
      <c r="A2407" s="6" t="s">
        <v>37</v>
      </c>
      <c r="B2407" s="6" t="s">
        <v>6208</v>
      </c>
      <c r="C2407" s="19" t="s">
        <v>6207</v>
      </c>
      <c r="D2407" s="10" t="s">
        <v>1</v>
      </c>
      <c r="F2407" s="26"/>
      <c r="G2407" s="26"/>
      <c r="H2407" s="26"/>
      <c r="I2407" s="26"/>
    </row>
    <row r="2408" spans="1:9" s="34" customFormat="1" x14ac:dyDescent="0.25">
      <c r="A2408" s="6" t="s">
        <v>37</v>
      </c>
      <c r="B2408" s="6" t="s">
        <v>6206</v>
      </c>
      <c r="C2408" s="19" t="s">
        <v>6205</v>
      </c>
      <c r="D2408" s="10" t="s">
        <v>1</v>
      </c>
      <c r="E2408" s="26"/>
      <c r="F2408" s="26"/>
      <c r="G2408" s="26"/>
      <c r="H2408" s="26"/>
      <c r="I2408" s="26"/>
    </row>
    <row r="2409" spans="1:9" customFormat="1" x14ac:dyDescent="0.25">
      <c r="A2409" s="6" t="s">
        <v>37</v>
      </c>
      <c r="B2409" s="6" t="s">
        <v>6204</v>
      </c>
      <c r="C2409" s="11" t="s">
        <v>6203</v>
      </c>
      <c r="D2409" s="10" t="s">
        <v>1</v>
      </c>
    </row>
    <row r="2410" spans="1:9" s="34" customFormat="1" x14ac:dyDescent="0.25">
      <c r="A2410" s="6" t="s">
        <v>37</v>
      </c>
      <c r="B2410" s="6" t="s">
        <v>6202</v>
      </c>
      <c r="C2410" s="11" t="s">
        <v>6201</v>
      </c>
      <c r="D2410" s="10" t="s">
        <v>1</v>
      </c>
      <c r="E2410" s="26"/>
      <c r="F2410" s="26"/>
      <c r="G2410" s="26"/>
      <c r="H2410" s="26"/>
      <c r="I2410" s="26"/>
    </row>
    <row r="2411" spans="1:9" s="34" customFormat="1" x14ac:dyDescent="0.25">
      <c r="A2411" s="6" t="s">
        <v>37</v>
      </c>
      <c r="B2411" s="6" t="s">
        <v>8173</v>
      </c>
      <c r="C2411" s="11" t="s">
        <v>8174</v>
      </c>
      <c r="D2411" s="10" t="s">
        <v>1</v>
      </c>
      <c r="E2411" s="26"/>
      <c r="F2411" s="26"/>
      <c r="G2411" s="26"/>
      <c r="H2411" s="26"/>
      <c r="I2411" s="26"/>
    </row>
    <row r="2412" spans="1:9" s="34" customFormat="1" x14ac:dyDescent="0.25">
      <c r="A2412" s="6" t="s">
        <v>37</v>
      </c>
      <c r="B2412" s="6" t="s">
        <v>8175</v>
      </c>
      <c r="C2412" s="17" t="s">
        <v>8176</v>
      </c>
      <c r="D2412" s="10" t="s">
        <v>1</v>
      </c>
      <c r="E2412" s="26"/>
      <c r="F2412" s="26"/>
      <c r="G2412" s="26"/>
      <c r="H2412" s="26"/>
      <c r="I2412" s="26"/>
    </row>
    <row r="2413" spans="1:9" s="34" customFormat="1" x14ac:dyDescent="0.25">
      <c r="A2413" s="6" t="s">
        <v>37</v>
      </c>
      <c r="B2413" s="6" t="s">
        <v>8177</v>
      </c>
      <c r="C2413" s="18" t="s">
        <v>8178</v>
      </c>
      <c r="D2413" s="10" t="s">
        <v>1</v>
      </c>
      <c r="E2413" s="26"/>
      <c r="F2413" s="26"/>
      <c r="G2413" s="26"/>
      <c r="H2413" s="26"/>
      <c r="I2413" s="26"/>
    </row>
    <row r="2414" spans="1:9" s="34" customFormat="1" x14ac:dyDescent="0.25">
      <c r="A2414" s="6" t="s">
        <v>37</v>
      </c>
      <c r="B2414" s="6" t="s">
        <v>8179</v>
      </c>
      <c r="C2414" s="19" t="s">
        <v>8180</v>
      </c>
      <c r="D2414" s="10" t="s">
        <v>1</v>
      </c>
      <c r="E2414" s="26"/>
      <c r="F2414" s="26"/>
      <c r="G2414" s="26"/>
      <c r="H2414" s="26"/>
      <c r="I2414" s="26"/>
    </row>
    <row r="2415" spans="1:9" s="34" customFormat="1" x14ac:dyDescent="0.25">
      <c r="A2415" s="6" t="s">
        <v>37</v>
      </c>
      <c r="B2415" s="6" t="s">
        <v>8181</v>
      </c>
      <c r="C2415" s="20" t="s">
        <v>8182</v>
      </c>
      <c r="D2415" s="10" t="s">
        <v>1</v>
      </c>
      <c r="E2415" s="26"/>
      <c r="F2415" s="26"/>
      <c r="G2415" s="26"/>
      <c r="H2415" s="26"/>
      <c r="I2415" s="26"/>
    </row>
    <row r="2416" spans="1:9" s="34" customFormat="1" x14ac:dyDescent="0.25">
      <c r="A2416" s="6" t="s">
        <v>37</v>
      </c>
      <c r="B2416" s="6" t="s">
        <v>8183</v>
      </c>
      <c r="C2416" s="21" t="s">
        <v>8184</v>
      </c>
      <c r="D2416" s="10" t="s">
        <v>1</v>
      </c>
      <c r="E2416" s="26"/>
      <c r="F2416" s="26"/>
      <c r="G2416" s="26"/>
      <c r="H2416" s="26"/>
      <c r="I2416" s="26"/>
    </row>
    <row r="2417" spans="1:9" s="34" customFormat="1" x14ac:dyDescent="0.25">
      <c r="A2417" s="6" t="s">
        <v>37</v>
      </c>
      <c r="B2417" s="6" t="s">
        <v>8185</v>
      </c>
      <c r="C2417" s="33" t="s">
        <v>8186</v>
      </c>
      <c r="D2417" s="10" t="s">
        <v>1</v>
      </c>
      <c r="E2417" s="26"/>
      <c r="F2417" s="26"/>
      <c r="G2417" s="26"/>
      <c r="H2417" s="26"/>
      <c r="I2417" s="26"/>
    </row>
    <row r="2418" spans="1:9" s="34" customFormat="1" x14ac:dyDescent="0.25">
      <c r="A2418" s="6" t="s">
        <v>37</v>
      </c>
      <c r="B2418" s="6" t="s">
        <v>8151</v>
      </c>
      <c r="C2418" s="18" t="s">
        <v>8152</v>
      </c>
      <c r="D2418" s="10" t="s">
        <v>1</v>
      </c>
      <c r="E2418" s="26"/>
      <c r="F2418" s="26"/>
      <c r="G2418" s="26"/>
      <c r="H2418" s="26"/>
      <c r="I2418" s="26"/>
    </row>
    <row r="2419" spans="1:9" s="34" customFormat="1" x14ac:dyDescent="0.25">
      <c r="A2419" s="6" t="s">
        <v>37</v>
      </c>
      <c r="B2419" s="6" t="s">
        <v>5018</v>
      </c>
      <c r="C2419" s="19" t="s">
        <v>5017</v>
      </c>
      <c r="D2419" s="10" t="s">
        <v>1</v>
      </c>
      <c r="E2419" s="26"/>
      <c r="F2419" s="26"/>
      <c r="G2419" s="26"/>
      <c r="H2419" s="26"/>
      <c r="I2419" s="26"/>
    </row>
    <row r="2420" spans="1:9" s="34" customFormat="1" x14ac:dyDescent="0.25">
      <c r="A2420" s="6" t="s">
        <v>37</v>
      </c>
      <c r="B2420" s="6" t="s">
        <v>8153</v>
      </c>
      <c r="C2420" s="19" t="s">
        <v>8154</v>
      </c>
      <c r="D2420" s="10" t="s">
        <v>1</v>
      </c>
      <c r="E2420" s="26"/>
      <c r="F2420" s="26"/>
      <c r="G2420" s="26"/>
      <c r="H2420" s="26"/>
      <c r="I2420" s="26"/>
    </row>
    <row r="2421" spans="1:9" s="34" customFormat="1" x14ac:dyDescent="0.25">
      <c r="A2421" s="6" t="s">
        <v>37</v>
      </c>
      <c r="B2421" s="6" t="s">
        <v>8155</v>
      </c>
      <c r="C2421" s="19" t="s">
        <v>8156</v>
      </c>
      <c r="D2421" s="10" t="s">
        <v>1</v>
      </c>
      <c r="E2421" s="26"/>
      <c r="F2421" s="26"/>
      <c r="G2421" s="26"/>
      <c r="H2421" s="26"/>
      <c r="I2421" s="26"/>
    </row>
    <row r="2422" spans="1:9" s="34" customFormat="1" x14ac:dyDescent="0.25">
      <c r="A2422" s="6" t="s">
        <v>37</v>
      </c>
      <c r="B2422" s="6" t="s">
        <v>6200</v>
      </c>
      <c r="C2422" s="19" t="s">
        <v>6199</v>
      </c>
      <c r="D2422" s="10" t="s">
        <v>1</v>
      </c>
      <c r="E2422" s="26"/>
      <c r="F2422" s="26"/>
      <c r="G2422" s="26"/>
      <c r="H2422" s="26"/>
      <c r="I2422" s="26"/>
    </row>
    <row r="2423" spans="1:9" s="34" customFormat="1" x14ac:dyDescent="0.25">
      <c r="A2423" s="6" t="s">
        <v>37</v>
      </c>
      <c r="B2423" s="6" t="s">
        <v>6198</v>
      </c>
      <c r="C2423" s="19" t="s">
        <v>6197</v>
      </c>
      <c r="D2423" s="10" t="s">
        <v>1</v>
      </c>
      <c r="E2423" s="26"/>
      <c r="F2423" s="26"/>
      <c r="G2423" s="26"/>
      <c r="H2423" s="26"/>
      <c r="I2423" s="26"/>
    </row>
    <row r="2424" spans="1:9" s="34" customFormat="1" x14ac:dyDescent="0.25">
      <c r="A2424" s="6" t="s">
        <v>37</v>
      </c>
      <c r="B2424" s="6" t="s">
        <v>8157</v>
      </c>
      <c r="C2424" s="19" t="s">
        <v>8158</v>
      </c>
      <c r="D2424" s="10" t="s">
        <v>1</v>
      </c>
      <c r="E2424" s="26"/>
      <c r="F2424" s="26"/>
      <c r="G2424" s="26"/>
      <c r="H2424" s="26"/>
      <c r="I2424" s="26"/>
    </row>
    <row r="2425" spans="1:9" s="34" customFormat="1" x14ac:dyDescent="0.25">
      <c r="A2425" s="6" t="s">
        <v>37</v>
      </c>
      <c r="B2425" s="6" t="s">
        <v>6196</v>
      </c>
      <c r="C2425" s="19" t="s">
        <v>6195</v>
      </c>
      <c r="D2425" s="10" t="s">
        <v>1</v>
      </c>
      <c r="E2425" s="26"/>
      <c r="F2425" s="26"/>
      <c r="G2425" s="26"/>
      <c r="H2425" s="26"/>
      <c r="I2425" s="26"/>
    </row>
    <row r="2426" spans="1:9" s="34" customFormat="1" x14ac:dyDescent="0.25">
      <c r="A2426" s="6" t="s">
        <v>37</v>
      </c>
      <c r="B2426" s="6" t="s">
        <v>6194</v>
      </c>
      <c r="C2426" s="19" t="s">
        <v>6193</v>
      </c>
      <c r="D2426" s="10" t="s">
        <v>1</v>
      </c>
      <c r="E2426" s="26"/>
      <c r="F2426" s="26"/>
      <c r="G2426" s="26"/>
      <c r="H2426" s="26"/>
      <c r="I2426" s="26"/>
    </row>
    <row r="2427" spans="1:9" s="34" customFormat="1" x14ac:dyDescent="0.25">
      <c r="A2427" s="6" t="s">
        <v>37</v>
      </c>
      <c r="B2427" s="6" t="s">
        <v>6192</v>
      </c>
      <c r="C2427" s="19" t="s">
        <v>6191</v>
      </c>
      <c r="D2427" s="10" t="s">
        <v>1</v>
      </c>
      <c r="E2427" s="26"/>
      <c r="F2427" s="26"/>
      <c r="G2427" s="26"/>
      <c r="H2427" s="26"/>
      <c r="I2427" s="26"/>
    </row>
    <row r="2428" spans="1:9" s="34" customFormat="1" x14ac:dyDescent="0.25">
      <c r="A2428" s="6" t="s">
        <v>37</v>
      </c>
      <c r="B2428" s="6" t="s">
        <v>8159</v>
      </c>
      <c r="C2428" s="19" t="s">
        <v>8160</v>
      </c>
      <c r="D2428" s="10" t="s">
        <v>1</v>
      </c>
      <c r="E2428" s="26"/>
      <c r="F2428" s="26"/>
      <c r="G2428" s="26"/>
      <c r="H2428" s="26"/>
      <c r="I2428" s="26"/>
    </row>
    <row r="2429" spans="1:9" s="34" customFormat="1" x14ac:dyDescent="0.25">
      <c r="A2429" s="6" t="s">
        <v>37</v>
      </c>
      <c r="B2429" s="6" t="s">
        <v>8161</v>
      </c>
      <c r="C2429" s="19" t="s">
        <v>8162</v>
      </c>
      <c r="D2429" s="10" t="s">
        <v>1</v>
      </c>
      <c r="E2429" s="26"/>
      <c r="F2429" s="26"/>
      <c r="G2429" s="26"/>
      <c r="H2429" s="26"/>
      <c r="I2429" s="26"/>
    </row>
    <row r="2430" spans="1:9" x14ac:dyDescent="0.25">
      <c r="A2430" s="6" t="s">
        <v>37</v>
      </c>
      <c r="B2430" s="6" t="s">
        <v>8163</v>
      </c>
      <c r="C2430" s="19" t="s">
        <v>8164</v>
      </c>
      <c r="D2430" s="10" t="s">
        <v>1</v>
      </c>
      <c r="F2430" s="26"/>
      <c r="G2430" s="26"/>
      <c r="H2430" s="26"/>
      <c r="I2430" s="26"/>
    </row>
    <row r="2431" spans="1:9" x14ac:dyDescent="0.25">
      <c r="A2431" s="6" t="s">
        <v>37</v>
      </c>
      <c r="B2431" s="6" t="s">
        <v>8165</v>
      </c>
      <c r="C2431" s="19" t="s">
        <v>8166</v>
      </c>
      <c r="D2431" s="10" t="s">
        <v>1</v>
      </c>
      <c r="F2431" s="26"/>
      <c r="G2431" s="26"/>
      <c r="H2431" s="26"/>
      <c r="I2431" s="26"/>
    </row>
    <row r="2432" spans="1:9" x14ac:dyDescent="0.25">
      <c r="A2432" s="6" t="s">
        <v>37</v>
      </c>
      <c r="B2432" s="6" t="s">
        <v>8167</v>
      </c>
      <c r="C2432" s="19" t="s">
        <v>8168</v>
      </c>
      <c r="D2432" s="10" t="s">
        <v>1</v>
      </c>
      <c r="F2432" s="26"/>
      <c r="G2432" s="26"/>
      <c r="H2432" s="26"/>
      <c r="I2432" s="26"/>
    </row>
    <row r="2433" spans="1:9" x14ac:dyDescent="0.25">
      <c r="A2433" s="6" t="s">
        <v>37</v>
      </c>
      <c r="B2433" s="6" t="s">
        <v>8169</v>
      </c>
      <c r="C2433" s="19" t="s">
        <v>8170</v>
      </c>
      <c r="D2433" s="10" t="s">
        <v>1</v>
      </c>
      <c r="F2433" s="26"/>
      <c r="G2433" s="26"/>
      <c r="H2433" s="26"/>
      <c r="I2433" s="26"/>
    </row>
    <row r="2434" spans="1:9" s="34" customFormat="1" x14ac:dyDescent="0.25">
      <c r="A2434" s="6" t="s">
        <v>37</v>
      </c>
      <c r="B2434" s="6" t="s">
        <v>8171</v>
      </c>
      <c r="C2434" s="19" t="s">
        <v>8172</v>
      </c>
      <c r="D2434" s="10" t="s">
        <v>1</v>
      </c>
      <c r="E2434" s="26"/>
      <c r="F2434" s="26"/>
      <c r="G2434" s="26"/>
      <c r="H2434" s="26"/>
      <c r="I2434" s="26"/>
    </row>
    <row r="2435" spans="1:9" s="34" customFormat="1" x14ac:dyDescent="0.25">
      <c r="A2435" s="7"/>
      <c r="B2435" s="7"/>
      <c r="C2435" s="26"/>
      <c r="D2435" s="38"/>
      <c r="E2435" s="26"/>
      <c r="F2435" s="26"/>
      <c r="G2435" s="26"/>
      <c r="H2435" s="26"/>
      <c r="I2435" s="26"/>
    </row>
    <row r="2436" spans="1:9" s="34" customFormat="1" x14ac:dyDescent="0.25">
      <c r="A2436" s="28" t="s">
        <v>0</v>
      </c>
      <c r="B2436" s="2" t="s">
        <v>6995</v>
      </c>
      <c r="C2436" s="26"/>
      <c r="D2436" s="26"/>
      <c r="E2436" s="26"/>
      <c r="F2436" s="26"/>
      <c r="G2436" s="26"/>
      <c r="H2436" s="26"/>
      <c r="I2436" s="26"/>
    </row>
    <row r="2437" spans="1:9" s="34" customFormat="1" x14ac:dyDescent="0.25">
      <c r="A2437" s="28" t="s">
        <v>6960</v>
      </c>
      <c r="B2437" s="2" t="str">
        <f>CONCATENATE("https://xbrl.cipc.co.za/taxonomy/role/",MID(B2438,2,7),"/",B2436)</f>
        <v>https://xbrl.cipc.co.za/taxonomy/role/803.900/NotesServiceConcessionArrangements</v>
      </c>
      <c r="C2437" s="26"/>
      <c r="D2437" s="26"/>
      <c r="E2437" s="26"/>
      <c r="F2437" s="26"/>
      <c r="G2437" s="26"/>
      <c r="H2437" s="26"/>
      <c r="I2437" s="26"/>
    </row>
    <row r="2438" spans="1:9" s="34" customFormat="1" x14ac:dyDescent="0.25">
      <c r="A2438" s="28" t="s">
        <v>6961</v>
      </c>
      <c r="B2438" s="2" t="s">
        <v>7019</v>
      </c>
      <c r="C2438" s="26"/>
      <c r="D2438" s="26"/>
      <c r="E2438" s="26"/>
      <c r="F2438" s="26"/>
      <c r="G2438" s="26"/>
      <c r="H2438" s="26"/>
      <c r="I2438" s="26"/>
    </row>
    <row r="2439" spans="1:9" s="34" customFormat="1" x14ac:dyDescent="0.25">
      <c r="A2439" s="29" t="s">
        <v>4</v>
      </c>
      <c r="B2439" s="29" t="s">
        <v>5</v>
      </c>
      <c r="C2439" s="29" t="str">
        <f>VLOOKUP(B2439,Concepts!$C:$S,13,FALSE)</f>
        <v>label (en)</v>
      </c>
      <c r="D2439" s="29" t="s">
        <v>2630</v>
      </c>
      <c r="E2439" s="26"/>
      <c r="F2439" s="26"/>
      <c r="G2439" s="26"/>
      <c r="H2439" s="26"/>
      <c r="I2439" s="26"/>
    </row>
    <row r="2440" spans="1:9" s="34" customFormat="1" x14ac:dyDescent="0.25">
      <c r="A2440" s="6" t="s">
        <v>37</v>
      </c>
      <c r="B2440" s="6" t="s">
        <v>2423</v>
      </c>
      <c r="C2440" s="10" t="s">
        <v>2316</v>
      </c>
      <c r="D2440" s="10" t="s">
        <v>1</v>
      </c>
      <c r="E2440" s="26"/>
      <c r="F2440" s="26"/>
      <c r="G2440" s="26"/>
      <c r="H2440" s="26"/>
      <c r="I2440" s="26"/>
    </row>
    <row r="2441" spans="1:9" s="34" customFormat="1" x14ac:dyDescent="0.25">
      <c r="A2441" s="6" t="s">
        <v>37</v>
      </c>
      <c r="B2441" s="6" t="s">
        <v>6318</v>
      </c>
      <c r="C2441" s="11" t="s">
        <v>6317</v>
      </c>
      <c r="D2441" s="10" t="s">
        <v>1</v>
      </c>
      <c r="E2441" s="26"/>
      <c r="F2441" s="26"/>
      <c r="G2441" s="26"/>
      <c r="H2441" s="26"/>
      <c r="I2441" s="26"/>
    </row>
    <row r="2442" spans="1:9" s="34" customFormat="1" x14ac:dyDescent="0.25">
      <c r="A2442" s="6" t="s">
        <v>37</v>
      </c>
      <c r="B2442" s="6" t="s">
        <v>6316</v>
      </c>
      <c r="C2442" s="17" t="s">
        <v>6315</v>
      </c>
      <c r="D2442" s="10" t="s">
        <v>1</v>
      </c>
      <c r="E2442" s="26"/>
      <c r="F2442" s="26"/>
      <c r="G2442" s="26"/>
      <c r="H2442" s="26"/>
      <c r="I2442" s="26"/>
    </row>
    <row r="2443" spans="1:9" s="34" customFormat="1" x14ac:dyDescent="0.25">
      <c r="A2443" s="6" t="s">
        <v>37</v>
      </c>
      <c r="B2443" s="6" t="s">
        <v>6314</v>
      </c>
      <c r="C2443" s="18" t="s">
        <v>6313</v>
      </c>
      <c r="D2443" s="10" t="s">
        <v>1</v>
      </c>
      <c r="E2443" s="26"/>
      <c r="F2443" s="26"/>
      <c r="G2443" s="26"/>
      <c r="H2443" s="26"/>
      <c r="I2443" s="26"/>
    </row>
    <row r="2444" spans="1:9" s="34" customFormat="1" x14ac:dyDescent="0.25">
      <c r="A2444" s="6" t="s">
        <v>37</v>
      </c>
      <c r="B2444" s="6" t="s">
        <v>6312</v>
      </c>
      <c r="C2444" s="19" t="s">
        <v>6311</v>
      </c>
      <c r="D2444" s="10" t="s">
        <v>1</v>
      </c>
      <c r="E2444" s="26"/>
      <c r="F2444" s="26"/>
      <c r="G2444" s="26"/>
      <c r="H2444" s="26"/>
      <c r="I2444" s="26"/>
    </row>
    <row r="2445" spans="1:9" s="34" customFormat="1" x14ac:dyDescent="0.25">
      <c r="A2445" s="6" t="s">
        <v>37</v>
      </c>
      <c r="B2445" s="6" t="s">
        <v>6310</v>
      </c>
      <c r="C2445" s="20" t="s">
        <v>6309</v>
      </c>
      <c r="D2445" s="10" t="s">
        <v>1</v>
      </c>
      <c r="E2445" s="26"/>
      <c r="F2445" s="26"/>
      <c r="G2445" s="26"/>
      <c r="H2445" s="26"/>
      <c r="I2445" s="26"/>
    </row>
    <row r="2446" spans="1:9" s="34" customFormat="1" x14ac:dyDescent="0.25">
      <c r="A2446" s="6" t="s">
        <v>37</v>
      </c>
      <c r="B2446" s="6" t="s">
        <v>6308</v>
      </c>
      <c r="C2446" s="18" t="s">
        <v>6307</v>
      </c>
      <c r="D2446" s="10" t="s">
        <v>1</v>
      </c>
      <c r="E2446" s="26"/>
      <c r="F2446" s="26"/>
      <c r="G2446" s="26"/>
      <c r="H2446" s="26"/>
      <c r="I2446" s="26"/>
    </row>
    <row r="2447" spans="1:9" s="34" customFormat="1" x14ac:dyDescent="0.25">
      <c r="A2447" s="6" t="s">
        <v>37</v>
      </c>
      <c r="B2447" s="6" t="s">
        <v>6306</v>
      </c>
      <c r="C2447" s="19" t="s">
        <v>6305</v>
      </c>
      <c r="D2447" s="10" t="s">
        <v>1</v>
      </c>
      <c r="E2447" s="26"/>
      <c r="F2447" s="26"/>
      <c r="G2447" s="26"/>
      <c r="H2447" s="26"/>
      <c r="I2447" s="26"/>
    </row>
    <row r="2448" spans="1:9" s="34" customFormat="1" x14ac:dyDescent="0.25">
      <c r="A2448" s="6" t="s">
        <v>37</v>
      </c>
      <c r="B2448" s="6" t="s">
        <v>6304</v>
      </c>
      <c r="C2448" s="19" t="s">
        <v>6303</v>
      </c>
      <c r="D2448" s="10" t="s">
        <v>1</v>
      </c>
      <c r="E2448" s="26"/>
      <c r="F2448" s="26"/>
      <c r="G2448" s="26"/>
      <c r="H2448" s="26"/>
      <c r="I2448" s="26"/>
    </row>
    <row r="2449" spans="1:9" s="34" customFormat="1" x14ac:dyDescent="0.25">
      <c r="A2449" s="6" t="s">
        <v>37</v>
      </c>
      <c r="B2449" s="6" t="s">
        <v>6302</v>
      </c>
      <c r="C2449" s="19" t="s">
        <v>6301</v>
      </c>
      <c r="D2449" s="10" t="s">
        <v>1</v>
      </c>
      <c r="E2449" s="26"/>
      <c r="F2449" s="26"/>
      <c r="G2449" s="26"/>
      <c r="H2449" s="26"/>
      <c r="I2449" s="26"/>
    </row>
    <row r="2450" spans="1:9" s="34" customFormat="1" x14ac:dyDescent="0.25">
      <c r="A2450" s="6" t="s">
        <v>37</v>
      </c>
      <c r="B2450" s="6" t="s">
        <v>6300</v>
      </c>
      <c r="C2450" s="19" t="s">
        <v>6299</v>
      </c>
      <c r="D2450" s="10" t="s">
        <v>1</v>
      </c>
      <c r="E2450" s="26"/>
      <c r="F2450" s="26"/>
      <c r="G2450" s="26"/>
      <c r="H2450" s="26"/>
      <c r="I2450" s="26"/>
    </row>
    <row r="2451" spans="1:9" s="34" customFormat="1" x14ac:dyDescent="0.25">
      <c r="A2451" s="6" t="s">
        <v>37</v>
      </c>
      <c r="B2451" s="6" t="s">
        <v>6298</v>
      </c>
      <c r="C2451" s="19" t="s">
        <v>6297</v>
      </c>
      <c r="D2451" s="10" t="s">
        <v>1</v>
      </c>
      <c r="E2451" s="26"/>
      <c r="F2451" s="26"/>
      <c r="G2451" s="26"/>
      <c r="H2451" s="26"/>
      <c r="I2451" s="26"/>
    </row>
    <row r="2452" spans="1:9" s="34" customFormat="1" x14ac:dyDescent="0.25">
      <c r="A2452" s="6" t="s">
        <v>37</v>
      </c>
      <c r="B2452" s="6" t="s">
        <v>6296</v>
      </c>
      <c r="C2452" s="19" t="s">
        <v>6295</v>
      </c>
      <c r="D2452" s="10" t="s">
        <v>1</v>
      </c>
      <c r="E2452" s="26"/>
      <c r="F2452" s="26"/>
      <c r="G2452" s="26"/>
      <c r="H2452" s="26"/>
      <c r="I2452" s="26"/>
    </row>
    <row r="2453" spans="1:9" s="34" customFormat="1" x14ac:dyDescent="0.25">
      <c r="A2453" s="6" t="s">
        <v>37</v>
      </c>
      <c r="B2453" s="6" t="s">
        <v>6294</v>
      </c>
      <c r="C2453" s="19" t="s">
        <v>6293</v>
      </c>
      <c r="D2453" s="10" t="s">
        <v>1</v>
      </c>
      <c r="E2453" s="26"/>
      <c r="F2453" s="26"/>
      <c r="G2453" s="26"/>
      <c r="H2453" s="26"/>
      <c r="I2453" s="26"/>
    </row>
    <row r="2454" spans="1:9" s="34" customFormat="1" x14ac:dyDescent="0.25">
      <c r="A2454" s="6" t="s">
        <v>37</v>
      </c>
      <c r="B2454" s="6" t="s">
        <v>6292</v>
      </c>
      <c r="C2454" s="19" t="s">
        <v>6291</v>
      </c>
      <c r="D2454" s="10" t="s">
        <v>1</v>
      </c>
      <c r="E2454" s="26"/>
      <c r="F2454" s="26"/>
      <c r="G2454" s="26"/>
      <c r="H2454" s="26"/>
      <c r="I2454" s="26"/>
    </row>
    <row r="2455" spans="1:9" s="34" customFormat="1" x14ac:dyDescent="0.25">
      <c r="A2455" s="6" t="s">
        <v>37</v>
      </c>
      <c r="B2455" s="6" t="s">
        <v>6290</v>
      </c>
      <c r="C2455" s="19" t="s">
        <v>6289</v>
      </c>
      <c r="D2455" s="10" t="s">
        <v>1</v>
      </c>
      <c r="E2455" s="26"/>
      <c r="F2455" s="26"/>
      <c r="G2455" s="26"/>
      <c r="H2455" s="26"/>
      <c r="I2455" s="26"/>
    </row>
    <row r="2456" spans="1:9" s="34" customFormat="1" x14ac:dyDescent="0.25">
      <c r="A2456" s="6" t="s">
        <v>37</v>
      </c>
      <c r="B2456" s="6" t="s">
        <v>6288</v>
      </c>
      <c r="C2456" s="19" t="s">
        <v>6287</v>
      </c>
      <c r="D2456" s="10" t="s">
        <v>1</v>
      </c>
      <c r="E2456" s="26"/>
      <c r="F2456" s="26"/>
      <c r="G2456" s="26"/>
      <c r="H2456" s="26"/>
      <c r="I2456" s="26"/>
    </row>
    <row r="2457" spans="1:9" s="34" customFormat="1" x14ac:dyDescent="0.25">
      <c r="A2457" s="6" t="s">
        <v>37</v>
      </c>
      <c r="B2457" s="6" t="s">
        <v>6286</v>
      </c>
      <c r="C2457" s="11" t="s">
        <v>6285</v>
      </c>
      <c r="D2457" s="10" t="s">
        <v>1</v>
      </c>
      <c r="E2457" s="26"/>
      <c r="F2457" s="26"/>
      <c r="G2457" s="26"/>
      <c r="H2457" s="26"/>
      <c r="I2457" s="26"/>
    </row>
    <row r="2458" spans="1:9" s="34" customFormat="1" x14ac:dyDescent="0.25">
      <c r="A2458" s="6" t="s">
        <v>37</v>
      </c>
      <c r="B2458" s="6" t="s">
        <v>6284</v>
      </c>
      <c r="C2458" s="11" t="s">
        <v>6283</v>
      </c>
      <c r="D2458" s="10" t="s">
        <v>1</v>
      </c>
      <c r="E2458" s="26"/>
      <c r="F2458" s="26"/>
      <c r="G2458" s="26"/>
      <c r="H2458" s="26"/>
      <c r="I2458" s="26"/>
    </row>
    <row r="2459" spans="1:9" s="34" customFormat="1" x14ac:dyDescent="0.25">
      <c r="A2459" s="6" t="s">
        <v>37</v>
      </c>
      <c r="B2459" s="6" t="s">
        <v>6282</v>
      </c>
      <c r="C2459" s="11" t="s">
        <v>6281</v>
      </c>
      <c r="D2459" s="10" t="s">
        <v>1</v>
      </c>
      <c r="E2459" s="26"/>
      <c r="F2459" s="26"/>
      <c r="G2459" s="26"/>
      <c r="H2459" s="26"/>
      <c r="I2459" s="26"/>
    </row>
    <row r="2460" spans="1:9" s="34" customFormat="1" x14ac:dyDescent="0.25">
      <c r="A2460" s="6" t="s">
        <v>37</v>
      </c>
      <c r="B2460" s="6" t="s">
        <v>6280</v>
      </c>
      <c r="C2460" s="11" t="s">
        <v>6279</v>
      </c>
      <c r="D2460" s="10" t="s">
        <v>1</v>
      </c>
      <c r="E2460" s="26"/>
      <c r="F2460" s="26"/>
      <c r="G2460" s="26"/>
      <c r="H2460" s="26"/>
      <c r="I2460" s="26"/>
    </row>
    <row r="2461" spans="1:9" s="34" customFormat="1" x14ac:dyDescent="0.25">
      <c r="A2461" s="7"/>
      <c r="B2461" s="7"/>
      <c r="C2461" s="35"/>
      <c r="D2461" s="35"/>
      <c r="E2461" s="26"/>
      <c r="F2461" s="26"/>
      <c r="G2461" s="26"/>
      <c r="H2461" s="26"/>
      <c r="I2461" s="26"/>
    </row>
    <row r="2462" spans="1:9" s="34" customFormat="1" x14ac:dyDescent="0.25">
      <c r="A2462" s="28" t="s">
        <v>0</v>
      </c>
      <c r="B2462" s="2" t="s">
        <v>6996</v>
      </c>
      <c r="C2462" s="26"/>
      <c r="D2462" s="26"/>
      <c r="E2462" s="26"/>
      <c r="F2462" s="26"/>
      <c r="G2462" s="26"/>
      <c r="H2462" s="26"/>
      <c r="I2462" s="26"/>
    </row>
    <row r="2463" spans="1:9" s="34" customFormat="1" x14ac:dyDescent="0.25">
      <c r="A2463" s="28" t="s">
        <v>6960</v>
      </c>
      <c r="B2463" s="2" t="str">
        <f>CONCATENATE("https://xbrl.cipc.co.za/taxonomy/role/",MID(B2464,2,7),"/",B2462)</f>
        <v>https://xbrl.cipc.co.za/taxonomy/role/804.100/NotesEmployeeBenefits</v>
      </c>
      <c r="C2463" s="26"/>
      <c r="D2463" s="26"/>
      <c r="E2463" s="26"/>
      <c r="F2463" s="26"/>
      <c r="G2463" s="26"/>
      <c r="H2463" s="26"/>
      <c r="I2463" s="26"/>
    </row>
    <row r="2464" spans="1:9" s="34" customFormat="1" x14ac:dyDescent="0.25">
      <c r="A2464" s="28" t="s">
        <v>6961</v>
      </c>
      <c r="B2464" s="2" t="s">
        <v>7020</v>
      </c>
      <c r="C2464" s="26"/>
      <c r="D2464" s="26"/>
      <c r="E2464" s="26"/>
      <c r="F2464" s="26"/>
      <c r="G2464" s="26"/>
      <c r="H2464" s="26"/>
      <c r="I2464" s="26"/>
    </row>
    <row r="2465" spans="1:9" s="34" customFormat="1" x14ac:dyDescent="0.25">
      <c r="A2465" s="29" t="s">
        <v>4</v>
      </c>
      <c r="B2465" s="29" t="s">
        <v>5</v>
      </c>
      <c r="C2465" s="29" t="str">
        <f>VLOOKUP(B2465,Concepts!$C:$S,13,FALSE)</f>
        <v>label (en)</v>
      </c>
      <c r="D2465" s="29" t="s">
        <v>2630</v>
      </c>
      <c r="E2465" s="26"/>
      <c r="F2465" s="26"/>
      <c r="G2465" s="26"/>
      <c r="H2465" s="26"/>
      <c r="I2465"/>
    </row>
    <row r="2466" spans="1:9" s="34" customFormat="1" x14ac:dyDescent="0.25">
      <c r="A2466" s="6" t="s">
        <v>37</v>
      </c>
      <c r="B2466" s="6" t="s">
        <v>2359</v>
      </c>
      <c r="C2466" s="10" t="s">
        <v>2252</v>
      </c>
      <c r="D2466" s="10" t="s">
        <v>1</v>
      </c>
      <c r="E2466" s="26"/>
      <c r="F2466" s="26"/>
      <c r="G2466" s="26"/>
      <c r="H2466" s="26"/>
      <c r="I2466"/>
    </row>
    <row r="2467" spans="1:9" s="34" customFormat="1" x14ac:dyDescent="0.25">
      <c r="A2467" s="6" t="s">
        <v>37</v>
      </c>
      <c r="B2467" s="6" t="s">
        <v>6630</v>
      </c>
      <c r="C2467" s="11" t="s">
        <v>6629</v>
      </c>
      <c r="D2467" s="10" t="s">
        <v>1</v>
      </c>
      <c r="E2467" s="26"/>
      <c r="F2467" s="26"/>
      <c r="G2467" s="26"/>
      <c r="H2467" s="26"/>
      <c r="I2467"/>
    </row>
    <row r="2468" spans="1:9" s="34" customFormat="1" x14ac:dyDescent="0.25">
      <c r="A2468" s="6" t="s">
        <v>37</v>
      </c>
      <c r="B2468" s="6" t="s">
        <v>6628</v>
      </c>
      <c r="C2468" s="17" t="s">
        <v>6627</v>
      </c>
      <c r="D2468" s="10" t="s">
        <v>1</v>
      </c>
      <c r="E2468" s="26"/>
      <c r="F2468" s="26"/>
      <c r="G2468" s="26"/>
      <c r="H2468" s="26"/>
      <c r="I2468"/>
    </row>
    <row r="2469" spans="1:9" s="34" customFormat="1" x14ac:dyDescent="0.25">
      <c r="A2469" s="6" t="s">
        <v>37</v>
      </c>
      <c r="B2469" s="6" t="s">
        <v>6626</v>
      </c>
      <c r="C2469" s="18" t="s">
        <v>6625</v>
      </c>
      <c r="D2469" s="10" t="s">
        <v>1</v>
      </c>
      <c r="E2469" s="26"/>
      <c r="F2469" s="26"/>
      <c r="G2469" s="26"/>
      <c r="H2469" s="26"/>
      <c r="I2469"/>
    </row>
    <row r="2470" spans="1:9" s="34" customFormat="1" x14ac:dyDescent="0.25">
      <c r="A2470" s="6" t="s">
        <v>37</v>
      </c>
      <c r="B2470" s="6" t="s">
        <v>6624</v>
      </c>
      <c r="C2470" s="19" t="s">
        <v>6623</v>
      </c>
      <c r="D2470" s="10" t="s">
        <v>1</v>
      </c>
      <c r="E2470" s="26"/>
      <c r="F2470" s="26"/>
      <c r="G2470" s="26"/>
      <c r="H2470" s="26"/>
      <c r="I2470"/>
    </row>
    <row r="2471" spans="1:9" s="34" customFormat="1" x14ac:dyDescent="0.25">
      <c r="A2471" s="6" t="s">
        <v>37</v>
      </c>
      <c r="B2471" s="6" t="s">
        <v>6398</v>
      </c>
      <c r="C2471" s="20" t="s">
        <v>6397</v>
      </c>
      <c r="D2471" s="10" t="s">
        <v>1</v>
      </c>
      <c r="E2471" s="26"/>
      <c r="F2471" s="26"/>
      <c r="G2471" s="26"/>
      <c r="H2471" s="26"/>
      <c r="I2471"/>
    </row>
    <row r="2472" spans="1:9" s="34" customFormat="1" x14ac:dyDescent="0.25">
      <c r="A2472" s="6" t="s">
        <v>37</v>
      </c>
      <c r="B2472" s="6" t="s">
        <v>6396</v>
      </c>
      <c r="C2472" s="21" t="s">
        <v>6395</v>
      </c>
      <c r="D2472" s="10" t="s">
        <v>1</v>
      </c>
      <c r="E2472" s="26"/>
      <c r="F2472" s="26"/>
      <c r="G2472" s="26"/>
      <c r="H2472" s="26"/>
      <c r="I2472"/>
    </row>
    <row r="2473" spans="1:9" s="34" customFormat="1" x14ac:dyDescent="0.25">
      <c r="A2473" s="6" t="s">
        <v>37</v>
      </c>
      <c r="B2473" s="6" t="s">
        <v>6394</v>
      </c>
      <c r="C2473" s="33" t="s">
        <v>6393</v>
      </c>
      <c r="D2473" s="10" t="s">
        <v>1</v>
      </c>
      <c r="E2473" s="26"/>
      <c r="F2473" s="26"/>
      <c r="G2473" s="26"/>
      <c r="H2473" s="26"/>
      <c r="I2473"/>
    </row>
    <row r="2474" spans="1:9" s="34" customFormat="1" x14ac:dyDescent="0.25">
      <c r="A2474" s="6" t="s">
        <v>37</v>
      </c>
      <c r="B2474" s="6" t="s">
        <v>6392</v>
      </c>
      <c r="C2474" s="33" t="s">
        <v>6391</v>
      </c>
      <c r="D2474" s="10" t="s">
        <v>1</v>
      </c>
      <c r="E2474" s="26"/>
      <c r="F2474" s="26"/>
      <c r="G2474" s="26"/>
      <c r="H2474" s="26"/>
      <c r="I2474"/>
    </row>
    <row r="2475" spans="1:9" s="34" customFormat="1" x14ac:dyDescent="0.25">
      <c r="A2475" s="6" t="s">
        <v>37</v>
      </c>
      <c r="B2475" s="6" t="s">
        <v>6390</v>
      </c>
      <c r="C2475" s="33" t="s">
        <v>6389</v>
      </c>
      <c r="D2475" s="10" t="s">
        <v>1</v>
      </c>
      <c r="E2475" s="26"/>
      <c r="F2475" s="26"/>
      <c r="G2475" s="26"/>
      <c r="H2475" s="26"/>
      <c r="I2475"/>
    </row>
    <row r="2476" spans="1:9" s="34" customFormat="1" x14ac:dyDescent="0.25">
      <c r="A2476" s="6" t="s">
        <v>37</v>
      </c>
      <c r="B2476" s="6" t="s">
        <v>6388</v>
      </c>
      <c r="C2476" s="33" t="s">
        <v>6387</v>
      </c>
      <c r="D2476" s="10" t="s">
        <v>1</v>
      </c>
      <c r="E2476" s="26"/>
      <c r="F2476" s="26"/>
      <c r="G2476" s="26"/>
      <c r="H2476" s="26"/>
      <c r="I2476"/>
    </row>
    <row r="2477" spans="1:9" s="34" customFormat="1" x14ac:dyDescent="0.25">
      <c r="A2477" s="6" t="s">
        <v>37</v>
      </c>
      <c r="B2477" s="6" t="s">
        <v>6151</v>
      </c>
      <c r="C2477" s="20" t="s">
        <v>6150</v>
      </c>
      <c r="D2477" s="10" t="s">
        <v>1</v>
      </c>
      <c r="E2477" s="26"/>
      <c r="F2477" s="26"/>
      <c r="G2477" s="26"/>
      <c r="H2477" s="26"/>
      <c r="I2477"/>
    </row>
    <row r="2478" spans="1:9" s="34" customFormat="1" x14ac:dyDescent="0.25">
      <c r="A2478" s="6" t="s">
        <v>37</v>
      </c>
      <c r="B2478" s="6" t="s">
        <v>6149</v>
      </c>
      <c r="C2478" s="21" t="s">
        <v>6148</v>
      </c>
      <c r="D2478" s="10" t="s">
        <v>1</v>
      </c>
      <c r="E2478" s="26"/>
      <c r="F2478" s="26"/>
      <c r="G2478" s="26"/>
      <c r="H2478" s="26"/>
      <c r="I2478"/>
    </row>
    <row r="2479" spans="1:9" s="34" customFormat="1" x14ac:dyDescent="0.25">
      <c r="A2479" s="6" t="s">
        <v>37</v>
      </c>
      <c r="B2479" s="6" t="s">
        <v>6386</v>
      </c>
      <c r="C2479" s="20" t="s">
        <v>6385</v>
      </c>
      <c r="D2479" s="10" t="s">
        <v>1</v>
      </c>
      <c r="E2479" s="26"/>
      <c r="F2479" s="26"/>
      <c r="G2479" s="26"/>
      <c r="H2479" s="26"/>
      <c r="I2479"/>
    </row>
    <row r="2480" spans="1:9" s="34" customFormat="1" x14ac:dyDescent="0.25">
      <c r="A2480" s="6" t="s">
        <v>37</v>
      </c>
      <c r="B2480" s="6" t="s">
        <v>6384</v>
      </c>
      <c r="C2480" s="21" t="s">
        <v>6383</v>
      </c>
      <c r="D2480" s="10" t="s">
        <v>1</v>
      </c>
      <c r="E2480" s="26"/>
      <c r="F2480" s="26"/>
      <c r="G2480" s="26"/>
      <c r="H2480" s="26"/>
      <c r="I2480"/>
    </row>
    <row r="2481" spans="1:9" s="34" customFormat="1" x14ac:dyDescent="0.25">
      <c r="A2481" s="6" t="s">
        <v>37</v>
      </c>
      <c r="B2481" s="6" t="s">
        <v>6382</v>
      </c>
      <c r="C2481" s="33" t="s">
        <v>6381</v>
      </c>
      <c r="D2481" s="10" t="s">
        <v>1</v>
      </c>
      <c r="E2481" s="26"/>
      <c r="F2481" s="26"/>
      <c r="G2481" s="26"/>
      <c r="H2481" s="26"/>
      <c r="I2481"/>
    </row>
    <row r="2482" spans="1:9" s="34" customFormat="1" x14ac:dyDescent="0.25">
      <c r="A2482" s="6" t="s">
        <v>37</v>
      </c>
      <c r="B2482" s="6" t="s">
        <v>6380</v>
      </c>
      <c r="C2482" s="59" t="s">
        <v>6379</v>
      </c>
      <c r="D2482" s="10" t="s">
        <v>1</v>
      </c>
      <c r="E2482" s="26"/>
      <c r="F2482" s="26"/>
      <c r="G2482" s="26"/>
      <c r="H2482" s="26"/>
      <c r="I2482"/>
    </row>
    <row r="2483" spans="1:9" s="34" customFormat="1" x14ac:dyDescent="0.25">
      <c r="A2483" s="6" t="s">
        <v>37</v>
      </c>
      <c r="B2483" s="6" t="s">
        <v>6378</v>
      </c>
      <c r="C2483" s="59" t="s">
        <v>6377</v>
      </c>
      <c r="D2483" s="10" t="s">
        <v>1</v>
      </c>
      <c r="E2483" s="26"/>
      <c r="F2483" s="26"/>
      <c r="G2483" s="26"/>
      <c r="H2483" s="26"/>
      <c r="I2483"/>
    </row>
    <row r="2484" spans="1:9" s="34" customFormat="1" x14ac:dyDescent="0.25">
      <c r="A2484" s="6" t="s">
        <v>37</v>
      </c>
      <c r="B2484" s="6" t="s">
        <v>6376</v>
      </c>
      <c r="C2484" s="33" t="s">
        <v>6375</v>
      </c>
      <c r="D2484" s="10" t="s">
        <v>1</v>
      </c>
      <c r="E2484" s="26"/>
      <c r="F2484" s="26"/>
      <c r="G2484" s="26"/>
      <c r="H2484" s="26"/>
      <c r="I2484"/>
    </row>
    <row r="2485" spans="1:9" s="34" customFormat="1" x14ac:dyDescent="0.25">
      <c r="A2485" s="6" t="s">
        <v>37</v>
      </c>
      <c r="B2485" s="6" t="s">
        <v>6374</v>
      </c>
      <c r="C2485" s="20" t="s">
        <v>6373</v>
      </c>
      <c r="D2485" s="10" t="s">
        <v>1</v>
      </c>
      <c r="E2485" s="26"/>
      <c r="F2485" s="26"/>
      <c r="G2485" s="26"/>
      <c r="H2485" s="26"/>
      <c r="I2485"/>
    </row>
    <row r="2486" spans="1:9" s="34" customFormat="1" x14ac:dyDescent="0.25">
      <c r="A2486" s="6" t="s">
        <v>37</v>
      </c>
      <c r="B2486" s="6" t="s">
        <v>6372</v>
      </c>
      <c r="C2486" s="21" t="s">
        <v>6371</v>
      </c>
      <c r="D2486" s="10" t="s">
        <v>1</v>
      </c>
      <c r="E2486" s="26"/>
      <c r="F2486" s="26"/>
      <c r="G2486" s="26"/>
      <c r="H2486" s="26"/>
      <c r="I2486"/>
    </row>
    <row r="2487" spans="1:9" s="34" customFormat="1" x14ac:dyDescent="0.25">
      <c r="A2487" s="6" t="s">
        <v>37</v>
      </c>
      <c r="B2487" s="6" t="s">
        <v>6103</v>
      </c>
      <c r="C2487" s="20" t="s">
        <v>6102</v>
      </c>
      <c r="D2487" s="10" t="s">
        <v>1</v>
      </c>
      <c r="E2487" s="26"/>
      <c r="F2487" s="26"/>
      <c r="G2487" s="26"/>
      <c r="H2487" s="26"/>
      <c r="I2487"/>
    </row>
    <row r="2488" spans="1:9" s="34" customFormat="1" x14ac:dyDescent="0.25">
      <c r="A2488" s="6" t="s">
        <v>37</v>
      </c>
      <c r="B2488" s="6" t="s">
        <v>6101</v>
      </c>
      <c r="C2488" s="21" t="s">
        <v>6100</v>
      </c>
      <c r="D2488" s="10" t="s">
        <v>1</v>
      </c>
      <c r="E2488" s="26"/>
      <c r="F2488" s="26"/>
      <c r="G2488" s="26"/>
      <c r="H2488" s="26"/>
      <c r="I2488"/>
    </row>
    <row r="2489" spans="1:9" s="34" customFormat="1" x14ac:dyDescent="0.25">
      <c r="A2489" s="6" t="s">
        <v>37</v>
      </c>
      <c r="B2489" s="6" t="s">
        <v>6099</v>
      </c>
      <c r="C2489" s="33" t="s">
        <v>6098</v>
      </c>
      <c r="D2489" s="10" t="s">
        <v>1</v>
      </c>
      <c r="E2489" s="26"/>
      <c r="F2489" s="26"/>
      <c r="G2489" s="26"/>
      <c r="H2489" s="26"/>
      <c r="I2489"/>
    </row>
    <row r="2490" spans="1:9" s="34" customFormat="1" x14ac:dyDescent="0.25">
      <c r="A2490" s="6" t="s">
        <v>37</v>
      </c>
      <c r="B2490" s="6" t="s">
        <v>6370</v>
      </c>
      <c r="C2490" s="20" t="s">
        <v>6369</v>
      </c>
      <c r="D2490" s="10" t="s">
        <v>1</v>
      </c>
      <c r="E2490" s="26"/>
      <c r="F2490" s="26"/>
      <c r="G2490" s="26"/>
      <c r="H2490" s="26"/>
      <c r="I2490"/>
    </row>
    <row r="2491" spans="1:9" s="34" customFormat="1" x14ac:dyDescent="0.25">
      <c r="A2491" s="6" t="s">
        <v>37</v>
      </c>
      <c r="B2491" s="6" t="s">
        <v>6368</v>
      </c>
      <c r="C2491" s="21" t="s">
        <v>6367</v>
      </c>
      <c r="D2491" s="10" t="s">
        <v>1</v>
      </c>
      <c r="E2491" s="26"/>
      <c r="F2491" s="26"/>
      <c r="G2491" s="26"/>
      <c r="H2491" s="26"/>
      <c r="I2491"/>
    </row>
    <row r="2492" spans="1:9" s="34" customFormat="1" x14ac:dyDescent="0.25">
      <c r="A2492" s="6" t="s">
        <v>37</v>
      </c>
      <c r="B2492" s="6" t="s">
        <v>6366</v>
      </c>
      <c r="C2492" s="33" t="s">
        <v>6365</v>
      </c>
      <c r="D2492" s="10" t="s">
        <v>1</v>
      </c>
      <c r="E2492" s="26"/>
      <c r="F2492" s="26"/>
      <c r="G2492" s="26"/>
      <c r="H2492" s="26"/>
      <c r="I2492"/>
    </row>
    <row r="2493" spans="1:9" s="34" customFormat="1" x14ac:dyDescent="0.25">
      <c r="A2493" s="6" t="s">
        <v>37</v>
      </c>
      <c r="B2493" s="6" t="s">
        <v>6364</v>
      </c>
      <c r="C2493" s="33" t="s">
        <v>6363</v>
      </c>
      <c r="D2493" s="10" t="s">
        <v>1</v>
      </c>
      <c r="E2493" s="26"/>
      <c r="F2493" s="26"/>
      <c r="G2493" s="26"/>
      <c r="H2493" s="26"/>
      <c r="I2493"/>
    </row>
    <row r="2494" spans="1:9" s="34" customFormat="1" x14ac:dyDescent="0.25">
      <c r="A2494" s="6" t="s">
        <v>37</v>
      </c>
      <c r="B2494" s="6" t="s">
        <v>6622</v>
      </c>
      <c r="C2494" s="19" t="s">
        <v>6621</v>
      </c>
      <c r="D2494" s="10" t="s">
        <v>1</v>
      </c>
      <c r="E2494" s="26"/>
      <c r="F2494" s="26"/>
      <c r="G2494" s="26"/>
      <c r="H2494" s="26"/>
      <c r="I2494"/>
    </row>
    <row r="2495" spans="1:9" s="34" customFormat="1" x14ac:dyDescent="0.25">
      <c r="A2495" s="6" t="s">
        <v>37</v>
      </c>
      <c r="B2495" s="6" t="s">
        <v>6620</v>
      </c>
      <c r="C2495" s="20" t="s">
        <v>6619</v>
      </c>
      <c r="D2495" s="10" t="s">
        <v>1</v>
      </c>
      <c r="E2495" s="26"/>
      <c r="F2495" s="26"/>
      <c r="G2495" s="26"/>
      <c r="H2495" s="26"/>
      <c r="I2495"/>
    </row>
    <row r="2496" spans="1:9" s="34" customFormat="1" x14ac:dyDescent="0.25">
      <c r="A2496" s="6" t="s">
        <v>37</v>
      </c>
      <c r="B2496" s="6" t="s">
        <v>6618</v>
      </c>
      <c r="C2496" s="21" t="s">
        <v>6617</v>
      </c>
      <c r="D2496" s="10" t="s">
        <v>1</v>
      </c>
      <c r="E2496" s="26"/>
      <c r="F2496" s="26"/>
      <c r="G2496" s="26"/>
      <c r="H2496" s="26"/>
      <c r="I2496"/>
    </row>
    <row r="2497" spans="1:9" s="34" customFormat="1" x14ac:dyDescent="0.25">
      <c r="A2497" s="6" t="s">
        <v>37</v>
      </c>
      <c r="B2497" s="6" t="s">
        <v>6616</v>
      </c>
      <c r="C2497" s="21" t="s">
        <v>6615</v>
      </c>
      <c r="D2497" s="10" t="s">
        <v>1</v>
      </c>
      <c r="E2497" s="26"/>
      <c r="F2497" s="26"/>
      <c r="G2497" s="26"/>
      <c r="H2497" s="26"/>
      <c r="I2497"/>
    </row>
    <row r="2498" spans="1:9" s="34" customFormat="1" x14ac:dyDescent="0.25">
      <c r="A2498" s="6" t="s">
        <v>37</v>
      </c>
      <c r="B2498" s="6" t="s">
        <v>6614</v>
      </c>
      <c r="C2498" s="21" t="s">
        <v>6613</v>
      </c>
      <c r="D2498" s="10" t="s">
        <v>1</v>
      </c>
      <c r="E2498" s="26"/>
      <c r="F2498" s="26"/>
      <c r="G2498" s="26"/>
      <c r="H2498" s="26"/>
      <c r="I2498"/>
    </row>
    <row r="2499" spans="1:9" s="34" customFormat="1" x14ac:dyDescent="0.25">
      <c r="A2499" s="6" t="s">
        <v>37</v>
      </c>
      <c r="B2499" s="6" t="s">
        <v>6612</v>
      </c>
      <c r="C2499" s="21" t="s">
        <v>6611</v>
      </c>
      <c r="D2499" s="10" t="s">
        <v>1</v>
      </c>
      <c r="E2499" s="26"/>
      <c r="F2499" s="26"/>
      <c r="G2499" s="26"/>
      <c r="H2499" s="26"/>
      <c r="I2499"/>
    </row>
    <row r="2500" spans="1:9" s="34" customFormat="1" x14ac:dyDescent="0.25">
      <c r="A2500" s="6" t="s">
        <v>37</v>
      </c>
      <c r="B2500" s="6" t="s">
        <v>6610</v>
      </c>
      <c r="C2500" s="20" t="s">
        <v>6609</v>
      </c>
      <c r="D2500" s="10" t="s">
        <v>1</v>
      </c>
      <c r="E2500" s="26"/>
      <c r="F2500" s="26"/>
      <c r="G2500" s="26"/>
      <c r="H2500" s="26"/>
      <c r="I2500"/>
    </row>
    <row r="2501" spans="1:9" s="34" customFormat="1" x14ac:dyDescent="0.25">
      <c r="A2501" s="6" t="s">
        <v>37</v>
      </c>
      <c r="B2501" s="6" t="s">
        <v>6608</v>
      </c>
      <c r="C2501" s="20" t="s">
        <v>6607</v>
      </c>
      <c r="D2501" s="10" t="s">
        <v>1</v>
      </c>
      <c r="E2501" s="26"/>
      <c r="F2501" s="26"/>
      <c r="G2501" s="26"/>
      <c r="H2501" s="26"/>
      <c r="I2501"/>
    </row>
    <row r="2502" spans="1:9" s="34" customFormat="1" x14ac:dyDescent="0.25">
      <c r="A2502" s="6" t="s">
        <v>37</v>
      </c>
      <c r="B2502" s="6" t="s">
        <v>6606</v>
      </c>
      <c r="C2502" s="20" t="s">
        <v>6605</v>
      </c>
      <c r="D2502" s="10" t="s">
        <v>1</v>
      </c>
      <c r="E2502" s="26"/>
      <c r="F2502" s="26"/>
      <c r="G2502" s="26"/>
      <c r="H2502" s="26"/>
      <c r="I2502"/>
    </row>
    <row r="2503" spans="1:9" s="34" customFormat="1" x14ac:dyDescent="0.25">
      <c r="A2503" s="6" t="s">
        <v>37</v>
      </c>
      <c r="B2503" s="6" t="s">
        <v>6604</v>
      </c>
      <c r="C2503" s="20" t="s">
        <v>6603</v>
      </c>
      <c r="D2503" s="10" t="s">
        <v>1</v>
      </c>
      <c r="E2503" s="26"/>
      <c r="F2503" s="26"/>
      <c r="G2503" s="26"/>
      <c r="H2503" s="26"/>
      <c r="I2503"/>
    </row>
    <row r="2504" spans="1:9" s="34" customFormat="1" x14ac:dyDescent="0.25">
      <c r="A2504" s="6" t="s">
        <v>37</v>
      </c>
      <c r="B2504" s="6" t="s">
        <v>6602</v>
      </c>
      <c r="C2504" s="21" t="s">
        <v>6601</v>
      </c>
      <c r="D2504" s="10" t="s">
        <v>1</v>
      </c>
      <c r="E2504" s="26"/>
      <c r="F2504" s="26"/>
      <c r="G2504" s="26"/>
      <c r="H2504" s="26"/>
      <c r="I2504"/>
    </row>
    <row r="2505" spans="1:9" s="34" customFormat="1" x14ac:dyDescent="0.25">
      <c r="A2505" s="6" t="s">
        <v>37</v>
      </c>
      <c r="B2505" s="6" t="s">
        <v>6600</v>
      </c>
      <c r="C2505" s="21" t="s">
        <v>6599</v>
      </c>
      <c r="D2505" s="10" t="s">
        <v>1</v>
      </c>
      <c r="E2505" s="26"/>
      <c r="F2505" s="26"/>
      <c r="G2505" s="26"/>
      <c r="H2505" s="26"/>
      <c r="I2505"/>
    </row>
    <row r="2506" spans="1:9" s="34" customFormat="1" x14ac:dyDescent="0.25">
      <c r="A2506" s="6" t="s">
        <v>37</v>
      </c>
      <c r="B2506" s="6" t="s">
        <v>6598</v>
      </c>
      <c r="C2506" s="21" t="s">
        <v>6597</v>
      </c>
      <c r="D2506" s="10" t="s">
        <v>1</v>
      </c>
      <c r="E2506" s="26"/>
      <c r="F2506" s="26"/>
      <c r="G2506" s="26"/>
      <c r="H2506" s="26"/>
      <c r="I2506"/>
    </row>
    <row r="2507" spans="1:9" s="34" customFormat="1" x14ac:dyDescent="0.25">
      <c r="A2507" s="6" t="s">
        <v>37</v>
      </c>
      <c r="B2507" s="6" t="s">
        <v>6596</v>
      </c>
      <c r="C2507" s="20" t="s">
        <v>6595</v>
      </c>
      <c r="D2507" s="10" t="s">
        <v>1</v>
      </c>
      <c r="E2507" s="26"/>
      <c r="F2507" s="26"/>
      <c r="G2507" s="26"/>
      <c r="H2507" s="26"/>
      <c r="I2507"/>
    </row>
    <row r="2508" spans="1:9" s="34" customFormat="1" x14ac:dyDescent="0.25">
      <c r="A2508" s="6" t="s">
        <v>37</v>
      </c>
      <c r="B2508" s="6" t="s">
        <v>6594</v>
      </c>
      <c r="C2508" s="20" t="s">
        <v>6593</v>
      </c>
      <c r="D2508" s="10" t="s">
        <v>1</v>
      </c>
      <c r="E2508" s="26"/>
      <c r="F2508" s="26"/>
      <c r="G2508" s="26"/>
      <c r="H2508" s="26"/>
      <c r="I2508"/>
    </row>
    <row r="2509" spans="1:9" s="34" customFormat="1" x14ac:dyDescent="0.25">
      <c r="A2509" s="6" t="s">
        <v>37</v>
      </c>
      <c r="B2509" s="6" t="s">
        <v>6592</v>
      </c>
      <c r="C2509" s="20" t="s">
        <v>6591</v>
      </c>
      <c r="D2509" s="10" t="s">
        <v>1</v>
      </c>
      <c r="E2509" s="26"/>
      <c r="F2509" s="26"/>
      <c r="G2509" s="26"/>
      <c r="H2509" s="26"/>
      <c r="I2509"/>
    </row>
    <row r="2510" spans="1:9" s="34" customFormat="1" x14ac:dyDescent="0.25">
      <c r="A2510" s="6" t="s">
        <v>37</v>
      </c>
      <c r="B2510" s="6" t="s">
        <v>6590</v>
      </c>
      <c r="C2510" s="20" t="s">
        <v>6589</v>
      </c>
      <c r="D2510" s="10" t="s">
        <v>1</v>
      </c>
      <c r="E2510" s="26"/>
      <c r="F2510" s="26"/>
      <c r="G2510" s="26"/>
      <c r="H2510" s="26"/>
      <c r="I2510"/>
    </row>
    <row r="2511" spans="1:9" s="34" customFormat="1" x14ac:dyDescent="0.25">
      <c r="A2511" s="6" t="s">
        <v>37</v>
      </c>
      <c r="B2511" s="6" t="s">
        <v>6588</v>
      </c>
      <c r="C2511" s="20" t="s">
        <v>6587</v>
      </c>
      <c r="D2511" s="10" t="s">
        <v>1</v>
      </c>
      <c r="E2511" s="26"/>
      <c r="F2511" s="26"/>
      <c r="G2511" s="26"/>
      <c r="H2511" s="26"/>
      <c r="I2511"/>
    </row>
    <row r="2512" spans="1:9" s="34" customFormat="1" x14ac:dyDescent="0.25">
      <c r="A2512" s="6" t="s">
        <v>37</v>
      </c>
      <c r="B2512" s="6" t="s">
        <v>6586</v>
      </c>
      <c r="C2512" s="20" t="s">
        <v>6585</v>
      </c>
      <c r="D2512" s="10" t="s">
        <v>1</v>
      </c>
      <c r="E2512" s="26"/>
      <c r="F2512" s="26"/>
      <c r="G2512" s="26"/>
      <c r="H2512" s="26"/>
      <c r="I2512"/>
    </row>
    <row r="2513" spans="1:9" s="34" customFormat="1" x14ac:dyDescent="0.25">
      <c r="A2513" s="6" t="s">
        <v>37</v>
      </c>
      <c r="B2513" s="6" t="s">
        <v>6584</v>
      </c>
      <c r="C2513" s="20" t="s">
        <v>6583</v>
      </c>
      <c r="D2513" s="10" t="s">
        <v>1</v>
      </c>
      <c r="E2513" s="26"/>
      <c r="F2513" s="26"/>
      <c r="G2513" s="26"/>
      <c r="H2513" s="26"/>
      <c r="I2513"/>
    </row>
    <row r="2514" spans="1:9" s="34" customFormat="1" x14ac:dyDescent="0.25">
      <c r="A2514" s="6" t="s">
        <v>37</v>
      </c>
      <c r="B2514" s="6" t="s">
        <v>6582</v>
      </c>
      <c r="C2514" s="20" t="s">
        <v>6581</v>
      </c>
      <c r="D2514" s="10" t="s">
        <v>1</v>
      </c>
      <c r="E2514" s="26"/>
      <c r="F2514" s="26"/>
      <c r="G2514" s="26"/>
      <c r="H2514" s="26"/>
      <c r="I2514"/>
    </row>
    <row r="2515" spans="1:9" s="34" customFormat="1" x14ac:dyDescent="0.25">
      <c r="A2515" s="6" t="s">
        <v>37</v>
      </c>
      <c r="B2515" s="6" t="s">
        <v>6580</v>
      </c>
      <c r="C2515" s="20" t="s">
        <v>6579</v>
      </c>
      <c r="D2515" s="10" t="s">
        <v>1</v>
      </c>
      <c r="E2515" s="26"/>
      <c r="F2515" s="26"/>
      <c r="G2515" s="26"/>
      <c r="H2515" s="26"/>
      <c r="I2515"/>
    </row>
    <row r="2516" spans="1:9" s="34" customFormat="1" x14ac:dyDescent="0.25">
      <c r="A2516" s="6" t="s">
        <v>37</v>
      </c>
      <c r="B2516" s="6" t="s">
        <v>6578</v>
      </c>
      <c r="C2516" s="20" t="s">
        <v>6577</v>
      </c>
      <c r="D2516" s="10" t="s">
        <v>1</v>
      </c>
      <c r="E2516" s="26"/>
      <c r="F2516" s="26"/>
      <c r="G2516" s="26"/>
      <c r="H2516" s="26"/>
      <c r="I2516"/>
    </row>
    <row r="2517" spans="1:9" s="34" customFormat="1" x14ac:dyDescent="0.25">
      <c r="A2517" s="6" t="s">
        <v>37</v>
      </c>
      <c r="B2517" s="6" t="s">
        <v>6576</v>
      </c>
      <c r="C2517" s="20" t="s">
        <v>6575</v>
      </c>
      <c r="D2517" s="10" t="s">
        <v>1</v>
      </c>
      <c r="E2517" s="26"/>
      <c r="F2517" s="26"/>
      <c r="G2517" s="26"/>
      <c r="H2517" s="26"/>
      <c r="I2517"/>
    </row>
    <row r="2518" spans="1:9" s="34" customFormat="1" x14ac:dyDescent="0.25">
      <c r="A2518" s="6" t="s">
        <v>37</v>
      </c>
      <c r="B2518" s="6" t="s">
        <v>6574</v>
      </c>
      <c r="C2518" s="20" t="s">
        <v>6573</v>
      </c>
      <c r="D2518" s="10" t="s">
        <v>1</v>
      </c>
      <c r="E2518" s="26"/>
      <c r="F2518" s="26"/>
      <c r="G2518" s="26"/>
      <c r="H2518" s="26"/>
      <c r="I2518"/>
    </row>
    <row r="2519" spans="1:9" s="34" customFormat="1" x14ac:dyDescent="0.25">
      <c r="A2519" s="6" t="s">
        <v>37</v>
      </c>
      <c r="B2519" s="6" t="s">
        <v>6572</v>
      </c>
      <c r="C2519" s="20" t="s">
        <v>6571</v>
      </c>
      <c r="D2519" s="10" t="s">
        <v>1</v>
      </c>
      <c r="E2519" s="26"/>
      <c r="F2519" s="26"/>
      <c r="G2519" s="26"/>
      <c r="H2519" s="26"/>
      <c r="I2519"/>
    </row>
    <row r="2520" spans="1:9" s="34" customFormat="1" x14ac:dyDescent="0.25">
      <c r="A2520" s="6" t="s">
        <v>37</v>
      </c>
      <c r="B2520" s="6" t="s">
        <v>6570</v>
      </c>
      <c r="C2520" s="20" t="s">
        <v>6569</v>
      </c>
      <c r="D2520" s="10" t="s">
        <v>1</v>
      </c>
      <c r="E2520" s="26"/>
      <c r="F2520" s="26"/>
      <c r="G2520" s="26"/>
      <c r="H2520" s="26"/>
      <c r="I2520"/>
    </row>
    <row r="2521" spans="1:9" s="34" customFormat="1" x14ac:dyDescent="0.25">
      <c r="A2521" s="6" t="s">
        <v>37</v>
      </c>
      <c r="B2521" s="6" t="s">
        <v>6568</v>
      </c>
      <c r="C2521" s="20" t="s">
        <v>6567</v>
      </c>
      <c r="D2521" s="10" t="s">
        <v>1</v>
      </c>
      <c r="E2521" s="26"/>
      <c r="F2521" s="26"/>
      <c r="G2521" s="26"/>
      <c r="H2521" s="26"/>
      <c r="I2521"/>
    </row>
    <row r="2522" spans="1:9" s="34" customFormat="1" x14ac:dyDescent="0.25">
      <c r="A2522" s="6" t="s">
        <v>37</v>
      </c>
      <c r="B2522" s="6" t="s">
        <v>6566</v>
      </c>
      <c r="C2522" s="20" t="s">
        <v>6565</v>
      </c>
      <c r="D2522" s="10" t="s">
        <v>1</v>
      </c>
      <c r="E2522" s="26"/>
      <c r="F2522" s="26"/>
      <c r="G2522" s="26"/>
      <c r="H2522" s="26"/>
      <c r="I2522"/>
    </row>
    <row r="2523" spans="1:9" s="34" customFormat="1" x14ac:dyDescent="0.25">
      <c r="A2523" s="6" t="s">
        <v>37</v>
      </c>
      <c r="B2523" s="6" t="s">
        <v>6564</v>
      </c>
      <c r="C2523" s="20" t="s">
        <v>6563</v>
      </c>
      <c r="D2523" s="10" t="s">
        <v>1</v>
      </c>
      <c r="E2523" s="26"/>
      <c r="F2523" s="26"/>
      <c r="G2523" s="26"/>
      <c r="H2523" s="26"/>
      <c r="I2523"/>
    </row>
    <row r="2524" spans="1:9" s="34" customFormat="1" x14ac:dyDescent="0.25">
      <c r="A2524" s="6" t="s">
        <v>37</v>
      </c>
      <c r="B2524" s="6" t="s">
        <v>6562</v>
      </c>
      <c r="C2524" s="20" t="s">
        <v>6561</v>
      </c>
      <c r="D2524" s="10" t="s">
        <v>1</v>
      </c>
      <c r="E2524" s="26"/>
      <c r="F2524" s="26"/>
      <c r="G2524" s="26"/>
      <c r="H2524" s="26"/>
      <c r="I2524"/>
    </row>
    <row r="2525" spans="1:9" s="34" customFormat="1" x14ac:dyDescent="0.25">
      <c r="A2525" s="6" t="s">
        <v>37</v>
      </c>
      <c r="B2525" s="6" t="s">
        <v>6560</v>
      </c>
      <c r="C2525" s="21" t="s">
        <v>6559</v>
      </c>
      <c r="D2525" s="10" t="s">
        <v>1</v>
      </c>
      <c r="E2525" s="26"/>
      <c r="F2525" s="26"/>
      <c r="G2525" s="26"/>
      <c r="H2525" s="26"/>
      <c r="I2525"/>
    </row>
    <row r="2526" spans="1:9" s="34" customFormat="1" x14ac:dyDescent="0.25">
      <c r="A2526" s="6" t="s">
        <v>37</v>
      </c>
      <c r="B2526" s="6" t="s">
        <v>6558</v>
      </c>
      <c r="C2526" s="20" t="s">
        <v>6557</v>
      </c>
      <c r="D2526" s="10" t="s">
        <v>1</v>
      </c>
      <c r="E2526" s="26"/>
      <c r="F2526" s="26"/>
      <c r="G2526" s="26"/>
      <c r="H2526" s="26"/>
      <c r="I2526"/>
    </row>
    <row r="2527" spans="1:9" s="34" customFormat="1" x14ac:dyDescent="0.25">
      <c r="A2527" s="6" t="s">
        <v>37</v>
      </c>
      <c r="B2527" s="6" t="s">
        <v>6556</v>
      </c>
      <c r="C2527" s="20" t="s">
        <v>6555</v>
      </c>
      <c r="D2527" s="10" t="s">
        <v>1</v>
      </c>
      <c r="E2527" s="26"/>
      <c r="F2527" s="26"/>
      <c r="G2527" s="26"/>
      <c r="H2527" s="26"/>
      <c r="I2527"/>
    </row>
    <row r="2528" spans="1:9" s="34" customFormat="1" x14ac:dyDescent="0.25">
      <c r="A2528" s="6" t="s">
        <v>37</v>
      </c>
      <c r="B2528" s="6" t="s">
        <v>6554</v>
      </c>
      <c r="C2528" s="20" t="s">
        <v>6553</v>
      </c>
      <c r="D2528" s="10" t="s">
        <v>1</v>
      </c>
      <c r="E2528" s="26"/>
      <c r="F2528" s="26"/>
      <c r="G2528" s="26"/>
      <c r="H2528" s="26"/>
      <c r="I2528"/>
    </row>
    <row r="2529" spans="1:9" s="34" customFormat="1" x14ac:dyDescent="0.25">
      <c r="A2529" s="6" t="s">
        <v>37</v>
      </c>
      <c r="B2529" s="6" t="s">
        <v>6552</v>
      </c>
      <c r="C2529" s="20" t="s">
        <v>6551</v>
      </c>
      <c r="D2529" s="10" t="s">
        <v>1</v>
      </c>
      <c r="E2529" s="26"/>
      <c r="F2529" s="26"/>
      <c r="G2529" s="26"/>
      <c r="H2529" s="26"/>
      <c r="I2529"/>
    </row>
    <row r="2530" spans="1:9" s="34" customFormat="1" x14ac:dyDescent="0.25">
      <c r="A2530" s="6" t="s">
        <v>37</v>
      </c>
      <c r="B2530" s="6" t="s">
        <v>6550</v>
      </c>
      <c r="C2530" s="20" t="s">
        <v>6549</v>
      </c>
      <c r="D2530" s="10" t="s">
        <v>1</v>
      </c>
      <c r="E2530" s="26"/>
      <c r="F2530" s="26"/>
      <c r="G2530" s="26"/>
      <c r="H2530" s="26"/>
      <c r="I2530"/>
    </row>
    <row r="2531" spans="1:9" s="34" customFormat="1" x14ac:dyDescent="0.25">
      <c r="A2531" s="6" t="s">
        <v>37</v>
      </c>
      <c r="B2531" s="6" t="s">
        <v>6548</v>
      </c>
      <c r="C2531" s="20" t="s">
        <v>6547</v>
      </c>
      <c r="D2531" s="10" t="s">
        <v>1</v>
      </c>
      <c r="E2531" s="26"/>
      <c r="F2531" s="26"/>
      <c r="G2531" s="26"/>
      <c r="H2531" s="26"/>
      <c r="I2531"/>
    </row>
    <row r="2532" spans="1:9" s="34" customFormat="1" x14ac:dyDescent="0.25">
      <c r="A2532" s="6" t="s">
        <v>37</v>
      </c>
      <c r="B2532" s="6" t="s">
        <v>6546</v>
      </c>
      <c r="C2532" s="20" t="s">
        <v>6545</v>
      </c>
      <c r="D2532" s="10" t="s">
        <v>1</v>
      </c>
      <c r="E2532" s="26"/>
      <c r="F2532" s="26"/>
      <c r="G2532" s="26"/>
      <c r="H2532" s="26"/>
      <c r="I2532"/>
    </row>
    <row r="2533" spans="1:9" s="34" customFormat="1" x14ac:dyDescent="0.25">
      <c r="A2533" s="6" t="s">
        <v>37</v>
      </c>
      <c r="B2533" s="6" t="s">
        <v>6544</v>
      </c>
      <c r="C2533" s="20" t="s">
        <v>6543</v>
      </c>
      <c r="D2533" s="10" t="s">
        <v>1</v>
      </c>
      <c r="E2533" s="26"/>
      <c r="F2533" s="26"/>
      <c r="G2533" s="26"/>
      <c r="H2533" s="26"/>
      <c r="I2533"/>
    </row>
    <row r="2534" spans="1:9" s="34" customFormat="1" x14ac:dyDescent="0.25">
      <c r="A2534" s="6" t="s">
        <v>37</v>
      </c>
      <c r="B2534" s="6" t="s">
        <v>6542</v>
      </c>
      <c r="C2534" s="20" t="s">
        <v>6541</v>
      </c>
      <c r="D2534" s="10" t="s">
        <v>1</v>
      </c>
      <c r="E2534" s="26"/>
      <c r="F2534" s="26"/>
      <c r="G2534" s="26"/>
      <c r="H2534" s="26"/>
      <c r="I2534"/>
    </row>
    <row r="2535" spans="1:9" s="34" customFormat="1" x14ac:dyDescent="0.25">
      <c r="A2535" s="6" t="s">
        <v>37</v>
      </c>
      <c r="B2535" s="6" t="s">
        <v>6540</v>
      </c>
      <c r="C2535" s="20" t="s">
        <v>6539</v>
      </c>
      <c r="D2535" s="10" t="s">
        <v>1</v>
      </c>
      <c r="E2535" s="26"/>
      <c r="F2535" s="26"/>
      <c r="G2535" s="26"/>
      <c r="H2535" s="26"/>
      <c r="I2535"/>
    </row>
    <row r="2536" spans="1:9" s="34" customFormat="1" x14ac:dyDescent="0.25">
      <c r="A2536" s="6" t="s">
        <v>37</v>
      </c>
      <c r="B2536" s="6" t="s">
        <v>6538</v>
      </c>
      <c r="C2536" s="20" t="s">
        <v>6537</v>
      </c>
      <c r="D2536" s="10" t="s">
        <v>1</v>
      </c>
      <c r="E2536" s="26"/>
      <c r="F2536" s="26"/>
      <c r="G2536" s="26"/>
      <c r="H2536" s="26"/>
      <c r="I2536"/>
    </row>
    <row r="2537" spans="1:9" s="34" customFormat="1" x14ac:dyDescent="0.25">
      <c r="A2537" s="6" t="s">
        <v>37</v>
      </c>
      <c r="B2537" s="6" t="s">
        <v>6536</v>
      </c>
      <c r="C2537" s="20" t="s">
        <v>6535</v>
      </c>
      <c r="D2537" s="10" t="s">
        <v>1</v>
      </c>
      <c r="E2537" s="26"/>
      <c r="F2537" s="26"/>
      <c r="G2537" s="26"/>
      <c r="H2537" s="26"/>
      <c r="I2537"/>
    </row>
    <row r="2538" spans="1:9" s="34" customFormat="1" x14ac:dyDescent="0.25">
      <c r="A2538" s="6" t="s">
        <v>37</v>
      </c>
      <c r="B2538" s="6" t="s">
        <v>6534</v>
      </c>
      <c r="C2538" s="17" t="s">
        <v>6533</v>
      </c>
      <c r="D2538" s="10" t="s">
        <v>1</v>
      </c>
      <c r="E2538" s="26"/>
      <c r="F2538" s="26"/>
      <c r="G2538" s="26"/>
      <c r="H2538" s="26"/>
      <c r="I2538"/>
    </row>
    <row r="2539" spans="1:9" s="34" customFormat="1" x14ac:dyDescent="0.25">
      <c r="A2539" s="6" t="s">
        <v>37</v>
      </c>
      <c r="B2539" s="6" t="s">
        <v>6532</v>
      </c>
      <c r="C2539" s="18" t="s">
        <v>6531</v>
      </c>
      <c r="D2539" s="10" t="s">
        <v>1</v>
      </c>
      <c r="E2539" s="26"/>
      <c r="F2539" s="26"/>
      <c r="G2539" s="26"/>
      <c r="H2539" s="26"/>
      <c r="I2539"/>
    </row>
    <row r="2540" spans="1:9" s="34" customFormat="1" x14ac:dyDescent="0.25">
      <c r="A2540" s="6" t="s">
        <v>37</v>
      </c>
      <c r="B2540" s="6" t="s">
        <v>6530</v>
      </c>
      <c r="C2540" s="19" t="s">
        <v>6529</v>
      </c>
      <c r="D2540" s="10" t="s">
        <v>1</v>
      </c>
      <c r="E2540" s="26"/>
      <c r="F2540" s="26"/>
      <c r="G2540" s="26"/>
      <c r="H2540" s="26"/>
      <c r="I2540"/>
    </row>
    <row r="2541" spans="1:9" s="34" customFormat="1" x14ac:dyDescent="0.25">
      <c r="A2541" s="6" t="s">
        <v>37</v>
      </c>
      <c r="B2541" s="6" t="s">
        <v>6398</v>
      </c>
      <c r="C2541" s="20" t="s">
        <v>6397</v>
      </c>
      <c r="D2541" s="10" t="s">
        <v>1</v>
      </c>
      <c r="E2541" s="26"/>
      <c r="F2541" s="26"/>
      <c r="G2541" s="26"/>
      <c r="H2541" s="26"/>
      <c r="I2541"/>
    </row>
    <row r="2542" spans="1:9" s="34" customFormat="1" x14ac:dyDescent="0.25">
      <c r="A2542" s="6" t="s">
        <v>37</v>
      </c>
      <c r="B2542" s="6" t="s">
        <v>6396</v>
      </c>
      <c r="C2542" s="21" t="s">
        <v>6395</v>
      </c>
      <c r="D2542" s="10" t="s">
        <v>1</v>
      </c>
      <c r="E2542" s="26"/>
      <c r="F2542" s="26"/>
      <c r="G2542" s="26"/>
      <c r="H2542" s="26"/>
      <c r="I2542"/>
    </row>
    <row r="2543" spans="1:9" s="34" customFormat="1" x14ac:dyDescent="0.25">
      <c r="A2543" s="6" t="s">
        <v>37</v>
      </c>
      <c r="B2543" s="6" t="s">
        <v>6394</v>
      </c>
      <c r="C2543" s="33" t="s">
        <v>6393</v>
      </c>
      <c r="D2543" s="10" t="s">
        <v>1</v>
      </c>
      <c r="E2543" s="26"/>
      <c r="F2543" s="26"/>
      <c r="G2543" s="26"/>
      <c r="H2543" s="26"/>
      <c r="I2543"/>
    </row>
    <row r="2544" spans="1:9" s="34" customFormat="1" x14ac:dyDescent="0.25">
      <c r="A2544" s="6" t="s">
        <v>37</v>
      </c>
      <c r="B2544" s="6" t="s">
        <v>6392</v>
      </c>
      <c r="C2544" s="33" t="s">
        <v>6391</v>
      </c>
      <c r="D2544" s="10" t="s">
        <v>1</v>
      </c>
      <c r="E2544" s="26"/>
      <c r="F2544" s="26"/>
      <c r="G2544" s="26"/>
      <c r="H2544" s="26"/>
      <c r="I2544"/>
    </row>
    <row r="2545" spans="1:9" s="34" customFormat="1" x14ac:dyDescent="0.25">
      <c r="A2545" s="6" t="s">
        <v>37</v>
      </c>
      <c r="B2545" s="6" t="s">
        <v>6390</v>
      </c>
      <c r="C2545" s="33" t="s">
        <v>6389</v>
      </c>
      <c r="D2545" s="10" t="s">
        <v>1</v>
      </c>
      <c r="E2545" s="26"/>
      <c r="F2545" s="26"/>
      <c r="G2545" s="26"/>
      <c r="H2545" s="26"/>
      <c r="I2545"/>
    </row>
    <row r="2546" spans="1:9" s="34" customFormat="1" x14ac:dyDescent="0.25">
      <c r="A2546" s="6" t="s">
        <v>37</v>
      </c>
      <c r="B2546" s="6" t="s">
        <v>6388</v>
      </c>
      <c r="C2546" s="33" t="s">
        <v>6387</v>
      </c>
      <c r="D2546" s="10" t="s">
        <v>1</v>
      </c>
      <c r="E2546" s="26"/>
      <c r="F2546" s="26"/>
      <c r="G2546" s="26"/>
      <c r="H2546" s="26"/>
      <c r="I2546"/>
    </row>
    <row r="2547" spans="1:9" s="34" customFormat="1" x14ac:dyDescent="0.25">
      <c r="A2547" s="6" t="s">
        <v>37</v>
      </c>
      <c r="B2547" s="6" t="s">
        <v>6151</v>
      </c>
      <c r="C2547" s="20" t="s">
        <v>6150</v>
      </c>
      <c r="D2547" s="10" t="s">
        <v>1</v>
      </c>
      <c r="E2547" s="26"/>
      <c r="F2547" s="26"/>
      <c r="G2547" s="26"/>
      <c r="H2547" s="26"/>
      <c r="I2547"/>
    </row>
    <row r="2548" spans="1:9" s="34" customFormat="1" x14ac:dyDescent="0.25">
      <c r="A2548" s="6" t="s">
        <v>37</v>
      </c>
      <c r="B2548" s="6" t="s">
        <v>6149</v>
      </c>
      <c r="C2548" s="21" t="s">
        <v>6148</v>
      </c>
      <c r="D2548" s="10" t="s">
        <v>1</v>
      </c>
      <c r="E2548" s="26"/>
      <c r="F2548" s="26"/>
      <c r="G2548" s="26"/>
      <c r="H2548" s="26"/>
      <c r="I2548"/>
    </row>
    <row r="2549" spans="1:9" s="34" customFormat="1" x14ac:dyDescent="0.25">
      <c r="A2549" s="6" t="s">
        <v>37</v>
      </c>
      <c r="B2549" s="6" t="s">
        <v>6386</v>
      </c>
      <c r="C2549" s="20" t="s">
        <v>6385</v>
      </c>
      <c r="D2549" s="10" t="s">
        <v>1</v>
      </c>
      <c r="E2549" s="26"/>
      <c r="F2549" s="26"/>
      <c r="G2549" s="26"/>
      <c r="H2549" s="26"/>
      <c r="I2549"/>
    </row>
    <row r="2550" spans="1:9" s="34" customFormat="1" x14ac:dyDescent="0.25">
      <c r="A2550" s="6" t="s">
        <v>37</v>
      </c>
      <c r="B2550" s="6" t="s">
        <v>6384</v>
      </c>
      <c r="C2550" s="21" t="s">
        <v>6383</v>
      </c>
      <c r="D2550" s="10" t="s">
        <v>1</v>
      </c>
      <c r="E2550" s="26"/>
      <c r="F2550" s="26"/>
      <c r="G2550" s="26"/>
      <c r="H2550" s="26"/>
      <c r="I2550"/>
    </row>
    <row r="2551" spans="1:9" s="34" customFormat="1" x14ac:dyDescent="0.25">
      <c r="A2551" s="6" t="s">
        <v>37</v>
      </c>
      <c r="B2551" s="6" t="s">
        <v>6382</v>
      </c>
      <c r="C2551" s="33" t="s">
        <v>6381</v>
      </c>
      <c r="D2551" s="10" t="s">
        <v>1</v>
      </c>
      <c r="E2551" s="26"/>
      <c r="F2551" s="26"/>
      <c r="G2551" s="26"/>
      <c r="H2551" s="26"/>
      <c r="I2551"/>
    </row>
    <row r="2552" spans="1:9" s="34" customFormat="1" x14ac:dyDescent="0.25">
      <c r="A2552" s="6" t="s">
        <v>37</v>
      </c>
      <c r="B2552" s="6" t="s">
        <v>6380</v>
      </c>
      <c r="C2552" s="59" t="s">
        <v>6379</v>
      </c>
      <c r="D2552" s="10" t="s">
        <v>1</v>
      </c>
      <c r="E2552" s="26"/>
      <c r="F2552" s="26"/>
      <c r="G2552" s="26"/>
      <c r="H2552" s="26"/>
      <c r="I2552"/>
    </row>
    <row r="2553" spans="1:9" s="34" customFormat="1" x14ac:dyDescent="0.25">
      <c r="A2553" s="6" t="s">
        <v>37</v>
      </c>
      <c r="B2553" s="6" t="s">
        <v>6378</v>
      </c>
      <c r="C2553" s="59" t="s">
        <v>6377</v>
      </c>
      <c r="D2553" s="10" t="s">
        <v>1</v>
      </c>
      <c r="E2553" s="26"/>
      <c r="F2553" s="26"/>
      <c r="G2553" s="26"/>
      <c r="H2553" s="26"/>
      <c r="I2553"/>
    </row>
    <row r="2554" spans="1:9" s="34" customFormat="1" x14ac:dyDescent="0.25">
      <c r="A2554" s="6" t="s">
        <v>37</v>
      </c>
      <c r="B2554" s="6" t="s">
        <v>6376</v>
      </c>
      <c r="C2554" s="33" t="s">
        <v>6375</v>
      </c>
      <c r="D2554" s="10" t="s">
        <v>1</v>
      </c>
      <c r="E2554" s="26"/>
      <c r="F2554" s="26"/>
      <c r="G2554" s="26"/>
      <c r="H2554" s="26"/>
      <c r="I2554"/>
    </row>
    <row r="2555" spans="1:9" s="34" customFormat="1" x14ac:dyDescent="0.25">
      <c r="A2555" s="6" t="s">
        <v>37</v>
      </c>
      <c r="B2555" s="6" t="s">
        <v>6374</v>
      </c>
      <c r="C2555" s="20" t="s">
        <v>6373</v>
      </c>
      <c r="D2555" s="10" t="s">
        <v>1</v>
      </c>
      <c r="E2555" s="26"/>
      <c r="F2555" s="26"/>
      <c r="G2555" s="26"/>
      <c r="H2555" s="26"/>
      <c r="I2555"/>
    </row>
    <row r="2556" spans="1:9" s="34" customFormat="1" x14ac:dyDescent="0.25">
      <c r="A2556" s="6" t="s">
        <v>37</v>
      </c>
      <c r="B2556" s="6" t="s">
        <v>6372</v>
      </c>
      <c r="C2556" s="21" t="s">
        <v>6371</v>
      </c>
      <c r="D2556" s="10" t="s">
        <v>1</v>
      </c>
      <c r="E2556" s="26"/>
      <c r="F2556" s="26"/>
      <c r="G2556" s="26"/>
      <c r="H2556" s="26"/>
      <c r="I2556"/>
    </row>
    <row r="2557" spans="1:9" s="34" customFormat="1" x14ac:dyDescent="0.25">
      <c r="A2557" s="6" t="s">
        <v>37</v>
      </c>
      <c r="B2557" s="6" t="s">
        <v>6103</v>
      </c>
      <c r="C2557" s="20" t="s">
        <v>6102</v>
      </c>
      <c r="D2557" s="10" t="s">
        <v>1</v>
      </c>
      <c r="E2557" s="26"/>
      <c r="F2557" s="26"/>
      <c r="G2557" s="26"/>
      <c r="H2557" s="26"/>
      <c r="I2557"/>
    </row>
    <row r="2558" spans="1:9" s="34" customFormat="1" x14ac:dyDescent="0.25">
      <c r="A2558" s="6" t="s">
        <v>37</v>
      </c>
      <c r="B2558" s="6" t="s">
        <v>6101</v>
      </c>
      <c r="C2558" s="21" t="s">
        <v>6100</v>
      </c>
      <c r="D2558" s="10" t="s">
        <v>1</v>
      </c>
      <c r="E2558" s="26"/>
      <c r="F2558" s="26"/>
      <c r="G2558" s="26"/>
      <c r="H2558" s="26"/>
      <c r="I2558"/>
    </row>
    <row r="2559" spans="1:9" s="34" customFormat="1" x14ac:dyDescent="0.25">
      <c r="A2559" s="6" t="s">
        <v>37</v>
      </c>
      <c r="B2559" s="6" t="s">
        <v>6099</v>
      </c>
      <c r="C2559" s="33" t="s">
        <v>6098</v>
      </c>
      <c r="D2559" s="10" t="s">
        <v>1</v>
      </c>
      <c r="E2559" s="26"/>
      <c r="F2559" s="26"/>
      <c r="G2559" s="26"/>
      <c r="H2559" s="26"/>
      <c r="I2559"/>
    </row>
    <row r="2560" spans="1:9" s="34" customFormat="1" x14ac:dyDescent="0.25">
      <c r="A2560" s="6" t="s">
        <v>37</v>
      </c>
      <c r="B2560" s="6" t="s">
        <v>6370</v>
      </c>
      <c r="C2560" s="20" t="s">
        <v>6369</v>
      </c>
      <c r="D2560" s="10" t="s">
        <v>1</v>
      </c>
      <c r="E2560" s="26"/>
      <c r="F2560" s="26"/>
      <c r="G2560" s="26"/>
      <c r="H2560" s="26"/>
      <c r="I2560"/>
    </row>
    <row r="2561" spans="1:9" s="34" customFormat="1" x14ac:dyDescent="0.25">
      <c r="A2561" s="6" t="s">
        <v>37</v>
      </c>
      <c r="B2561" s="6" t="s">
        <v>6368</v>
      </c>
      <c r="C2561" s="21" t="s">
        <v>6367</v>
      </c>
      <c r="D2561" s="10" t="s">
        <v>1</v>
      </c>
      <c r="E2561" s="26"/>
      <c r="F2561" s="26"/>
      <c r="G2561" s="26"/>
      <c r="H2561" s="26"/>
      <c r="I2561"/>
    </row>
    <row r="2562" spans="1:9" s="34" customFormat="1" x14ac:dyDescent="0.25">
      <c r="A2562" s="6" t="s">
        <v>37</v>
      </c>
      <c r="B2562" s="6" t="s">
        <v>6366</v>
      </c>
      <c r="C2562" s="33" t="s">
        <v>6365</v>
      </c>
      <c r="D2562" s="10" t="s">
        <v>1</v>
      </c>
      <c r="E2562" s="26"/>
      <c r="F2562" s="26"/>
      <c r="G2562" s="26"/>
      <c r="H2562" s="26"/>
      <c r="I2562"/>
    </row>
    <row r="2563" spans="1:9" s="34" customFormat="1" x14ac:dyDescent="0.25">
      <c r="A2563" s="6" t="s">
        <v>37</v>
      </c>
      <c r="B2563" s="6" t="s">
        <v>6364</v>
      </c>
      <c r="C2563" s="33" t="s">
        <v>6363</v>
      </c>
      <c r="D2563" s="10" t="s">
        <v>1</v>
      </c>
      <c r="E2563" s="26"/>
      <c r="F2563" s="26"/>
      <c r="G2563" s="26"/>
      <c r="H2563" s="26"/>
      <c r="I2563"/>
    </row>
    <row r="2564" spans="1:9" s="34" customFormat="1" x14ac:dyDescent="0.25">
      <c r="A2564" s="6" t="s">
        <v>37</v>
      </c>
      <c r="B2564" s="6" t="s">
        <v>6528</v>
      </c>
      <c r="C2564" s="20" t="s">
        <v>6527</v>
      </c>
      <c r="D2564" s="10" t="s">
        <v>1</v>
      </c>
      <c r="E2564" s="26"/>
      <c r="F2564" s="26"/>
      <c r="G2564" s="26"/>
      <c r="H2564" s="26"/>
      <c r="I2564"/>
    </row>
    <row r="2565" spans="1:9" s="34" customFormat="1" x14ac:dyDescent="0.25">
      <c r="A2565" s="6" t="s">
        <v>37</v>
      </c>
      <c r="B2565" s="6" t="s">
        <v>6526</v>
      </c>
      <c r="C2565" s="21" t="s">
        <v>6525</v>
      </c>
      <c r="D2565" s="10" t="s">
        <v>1</v>
      </c>
      <c r="E2565" s="26"/>
      <c r="F2565" s="26"/>
      <c r="G2565" s="26"/>
      <c r="H2565" s="26"/>
      <c r="I2565"/>
    </row>
    <row r="2566" spans="1:9" s="34" customFormat="1" x14ac:dyDescent="0.25">
      <c r="A2566" s="6" t="s">
        <v>37</v>
      </c>
      <c r="B2566" s="6" t="s">
        <v>6524</v>
      </c>
      <c r="C2566" s="33" t="s">
        <v>6523</v>
      </c>
      <c r="D2566" s="10" t="s">
        <v>1</v>
      </c>
      <c r="E2566" s="26"/>
      <c r="F2566" s="26"/>
      <c r="G2566" s="26"/>
      <c r="H2566" s="26"/>
      <c r="I2566"/>
    </row>
    <row r="2567" spans="1:9" s="34" customFormat="1" x14ac:dyDescent="0.25">
      <c r="A2567" s="6" t="s">
        <v>37</v>
      </c>
      <c r="B2567" s="6" t="s">
        <v>6522</v>
      </c>
      <c r="C2567" s="33" t="s">
        <v>6521</v>
      </c>
      <c r="D2567" s="10" t="s">
        <v>1</v>
      </c>
      <c r="E2567" s="26"/>
      <c r="F2567" s="26"/>
      <c r="G2567" s="26"/>
      <c r="H2567" s="26"/>
      <c r="I2567"/>
    </row>
    <row r="2568" spans="1:9" s="34" customFormat="1" x14ac:dyDescent="0.25">
      <c r="A2568" s="6" t="s">
        <v>37</v>
      </c>
      <c r="B2568" s="6" t="s">
        <v>6520</v>
      </c>
      <c r="C2568" s="33" t="s">
        <v>6519</v>
      </c>
      <c r="D2568" s="10" t="s">
        <v>1</v>
      </c>
      <c r="E2568" s="26"/>
      <c r="F2568" s="26"/>
      <c r="G2568" s="26"/>
      <c r="H2568" s="26"/>
      <c r="I2568"/>
    </row>
    <row r="2569" spans="1:9" s="34" customFormat="1" x14ac:dyDescent="0.25">
      <c r="A2569" s="6" t="s">
        <v>37</v>
      </c>
      <c r="B2569" s="6" t="s">
        <v>6518</v>
      </c>
      <c r="C2569" s="19" t="s">
        <v>6517</v>
      </c>
      <c r="D2569" s="10" t="s">
        <v>1</v>
      </c>
      <c r="E2569" s="26"/>
      <c r="F2569" s="26"/>
      <c r="G2569" s="26"/>
      <c r="H2569" s="26"/>
      <c r="I2569"/>
    </row>
    <row r="2570" spans="1:9" s="34" customFormat="1" x14ac:dyDescent="0.25">
      <c r="A2570" s="6" t="s">
        <v>37</v>
      </c>
      <c r="B2570" s="6" t="s">
        <v>6467</v>
      </c>
      <c r="C2570" s="20" t="s">
        <v>6516</v>
      </c>
      <c r="D2570" s="10" t="s">
        <v>1</v>
      </c>
      <c r="E2570" s="26"/>
      <c r="F2570" s="26"/>
      <c r="G2570" s="26"/>
      <c r="H2570" s="26"/>
      <c r="I2570"/>
    </row>
    <row r="2571" spans="1:9" s="34" customFormat="1" x14ac:dyDescent="0.25">
      <c r="A2571" s="6" t="s">
        <v>37</v>
      </c>
      <c r="B2571" s="6" t="s">
        <v>6515</v>
      </c>
      <c r="C2571" s="20" t="s">
        <v>6514</v>
      </c>
      <c r="D2571" s="10" t="s">
        <v>1</v>
      </c>
      <c r="E2571" s="26"/>
      <c r="F2571" s="26"/>
      <c r="G2571" s="26"/>
      <c r="H2571" s="26"/>
      <c r="I2571"/>
    </row>
    <row r="2572" spans="1:9" s="34" customFormat="1" x14ac:dyDescent="0.25">
      <c r="A2572" s="6" t="s">
        <v>37</v>
      </c>
      <c r="B2572" s="6" t="s">
        <v>6513</v>
      </c>
      <c r="C2572" s="21" t="s">
        <v>6512</v>
      </c>
      <c r="D2572" s="10" t="s">
        <v>1</v>
      </c>
      <c r="E2572" s="26"/>
      <c r="F2572" s="26"/>
      <c r="G2572" s="26"/>
      <c r="H2572" s="26"/>
      <c r="I2572"/>
    </row>
    <row r="2573" spans="1:9" s="34" customFormat="1" x14ac:dyDescent="0.25">
      <c r="A2573" s="6" t="s">
        <v>37</v>
      </c>
      <c r="B2573" s="6" t="s">
        <v>6511</v>
      </c>
      <c r="C2573" s="21" t="s">
        <v>6510</v>
      </c>
      <c r="D2573" s="10" t="s">
        <v>1</v>
      </c>
      <c r="E2573" s="26"/>
      <c r="F2573" s="26"/>
      <c r="G2573" s="26"/>
      <c r="H2573" s="26"/>
      <c r="I2573"/>
    </row>
    <row r="2574" spans="1:9" s="34" customFormat="1" x14ac:dyDescent="0.25">
      <c r="A2574" s="6" t="s">
        <v>37</v>
      </c>
      <c r="B2574" s="6" t="s">
        <v>6509</v>
      </c>
      <c r="C2574" s="21" t="s">
        <v>6508</v>
      </c>
      <c r="D2574" s="10" t="s">
        <v>1</v>
      </c>
      <c r="E2574" s="26"/>
      <c r="F2574" s="26"/>
      <c r="G2574" s="26"/>
      <c r="H2574" s="26"/>
      <c r="I2574"/>
    </row>
    <row r="2575" spans="1:9" s="34" customFormat="1" x14ac:dyDescent="0.25">
      <c r="A2575" s="6" t="s">
        <v>37</v>
      </c>
      <c r="B2575" s="6" t="s">
        <v>6507</v>
      </c>
      <c r="C2575" s="33" t="s">
        <v>6506</v>
      </c>
      <c r="D2575" s="10" t="s">
        <v>1</v>
      </c>
      <c r="E2575" s="26"/>
      <c r="F2575" s="26"/>
      <c r="G2575" s="26"/>
      <c r="H2575" s="26"/>
      <c r="I2575"/>
    </row>
    <row r="2576" spans="1:9" s="34" customFormat="1" x14ac:dyDescent="0.25">
      <c r="A2576" s="6" t="s">
        <v>37</v>
      </c>
      <c r="B2576" s="6" t="s">
        <v>6505</v>
      </c>
      <c r="C2576" s="33" t="s">
        <v>6504</v>
      </c>
      <c r="D2576" s="10" t="s">
        <v>1</v>
      </c>
      <c r="E2576" s="26"/>
      <c r="F2576" s="26"/>
      <c r="G2576" s="26"/>
      <c r="H2576" s="26"/>
      <c r="I2576"/>
    </row>
    <row r="2577" spans="1:9" s="34" customFormat="1" x14ac:dyDescent="0.25">
      <c r="A2577" s="6" t="s">
        <v>37</v>
      </c>
      <c r="B2577" s="6" t="s">
        <v>6503</v>
      </c>
      <c r="C2577" s="33" t="s">
        <v>6502</v>
      </c>
      <c r="D2577" s="10" t="s">
        <v>1</v>
      </c>
      <c r="E2577" s="26"/>
      <c r="F2577" s="26"/>
      <c r="G2577" s="26"/>
      <c r="H2577" s="26"/>
      <c r="I2577"/>
    </row>
    <row r="2578" spans="1:9" s="34" customFormat="1" x14ac:dyDescent="0.25">
      <c r="A2578" s="6" t="s">
        <v>37</v>
      </c>
      <c r="B2578" s="6" t="s">
        <v>6501</v>
      </c>
      <c r="C2578" s="33" t="s">
        <v>6500</v>
      </c>
      <c r="D2578" s="10" t="s">
        <v>1</v>
      </c>
      <c r="E2578" s="26"/>
      <c r="F2578" s="26"/>
      <c r="G2578" s="26"/>
      <c r="H2578" s="26"/>
      <c r="I2578"/>
    </row>
    <row r="2579" spans="1:9" s="34" customFormat="1" x14ac:dyDescent="0.25">
      <c r="A2579" s="6" t="s">
        <v>37</v>
      </c>
      <c r="B2579" s="6" t="s">
        <v>6499</v>
      </c>
      <c r="C2579" s="33" t="s">
        <v>6498</v>
      </c>
      <c r="D2579" s="10" t="s">
        <v>1</v>
      </c>
      <c r="E2579" s="26"/>
      <c r="F2579" s="26"/>
      <c r="G2579" s="26"/>
      <c r="H2579" s="26"/>
      <c r="I2579"/>
    </row>
    <row r="2580" spans="1:9" s="34" customFormat="1" x14ac:dyDescent="0.25">
      <c r="A2580" s="6" t="s">
        <v>37</v>
      </c>
      <c r="B2580" s="6" t="s">
        <v>6497</v>
      </c>
      <c r="C2580" s="33" t="s">
        <v>6496</v>
      </c>
      <c r="D2580" s="10" t="s">
        <v>1</v>
      </c>
      <c r="E2580" s="26"/>
      <c r="F2580" s="26"/>
      <c r="G2580" s="26"/>
      <c r="H2580" s="26"/>
      <c r="I2580"/>
    </row>
    <row r="2581" spans="1:9" s="34" customFormat="1" x14ac:dyDescent="0.25">
      <c r="A2581" s="6" t="s">
        <v>37</v>
      </c>
      <c r="B2581" s="6" t="s">
        <v>6495</v>
      </c>
      <c r="C2581" s="21" t="s">
        <v>6494</v>
      </c>
      <c r="D2581" s="10" t="s">
        <v>1</v>
      </c>
      <c r="E2581" s="26"/>
      <c r="F2581" s="26"/>
      <c r="G2581" s="26"/>
      <c r="H2581" s="26"/>
      <c r="I2581"/>
    </row>
    <row r="2582" spans="1:9" s="34" customFormat="1" x14ac:dyDescent="0.25">
      <c r="A2582" s="6" t="s">
        <v>37</v>
      </c>
      <c r="B2582" s="6" t="s">
        <v>6493</v>
      </c>
      <c r="C2582" s="33" t="s">
        <v>6492</v>
      </c>
      <c r="D2582" s="10" t="s">
        <v>1</v>
      </c>
      <c r="E2582" s="26"/>
      <c r="F2582" s="26"/>
      <c r="G2582" s="26"/>
      <c r="H2582" s="26"/>
      <c r="I2582"/>
    </row>
    <row r="2583" spans="1:9" s="34" customFormat="1" x14ac:dyDescent="0.25">
      <c r="A2583" s="6" t="s">
        <v>37</v>
      </c>
      <c r="B2583" s="6" t="s">
        <v>6491</v>
      </c>
      <c r="C2583" s="33" t="s">
        <v>6490</v>
      </c>
      <c r="D2583" s="10" t="s">
        <v>1</v>
      </c>
      <c r="E2583" s="26"/>
      <c r="F2583" s="26"/>
      <c r="G2583" s="26"/>
      <c r="H2583" s="26"/>
      <c r="I2583"/>
    </row>
    <row r="2584" spans="1:9" s="34" customFormat="1" x14ac:dyDescent="0.25">
      <c r="A2584" s="6" t="s">
        <v>37</v>
      </c>
      <c r="B2584" s="6" t="s">
        <v>6489</v>
      </c>
      <c r="C2584" s="33" t="s">
        <v>6488</v>
      </c>
      <c r="D2584" s="10" t="s">
        <v>1</v>
      </c>
      <c r="E2584" s="26"/>
      <c r="F2584" s="26"/>
      <c r="G2584" s="26"/>
      <c r="H2584" s="26"/>
      <c r="I2584"/>
    </row>
    <row r="2585" spans="1:9" s="34" customFormat="1" x14ac:dyDescent="0.25">
      <c r="A2585" s="6" t="s">
        <v>37</v>
      </c>
      <c r="B2585" s="6" t="s">
        <v>6487</v>
      </c>
      <c r="C2585" s="21" t="s">
        <v>6486</v>
      </c>
      <c r="D2585" s="10" t="s">
        <v>1</v>
      </c>
      <c r="E2585" s="26"/>
      <c r="F2585" s="26"/>
      <c r="G2585" s="26"/>
      <c r="H2585" s="26"/>
      <c r="I2585"/>
    </row>
    <row r="2586" spans="1:9" s="34" customFormat="1" x14ac:dyDescent="0.25">
      <c r="A2586" s="6" t="s">
        <v>37</v>
      </c>
      <c r="B2586" s="6" t="s">
        <v>6485</v>
      </c>
      <c r="C2586" s="21" t="s">
        <v>6484</v>
      </c>
      <c r="D2586" s="10" t="s">
        <v>1</v>
      </c>
      <c r="E2586" s="26"/>
      <c r="F2586" s="26"/>
      <c r="G2586" s="26"/>
      <c r="H2586" s="26"/>
      <c r="I2586"/>
    </row>
    <row r="2587" spans="1:9" s="34" customFormat="1" x14ac:dyDescent="0.25">
      <c r="A2587" s="6" t="s">
        <v>37</v>
      </c>
      <c r="B2587" s="6" t="s">
        <v>6483</v>
      </c>
      <c r="C2587" s="33" t="s">
        <v>6482</v>
      </c>
      <c r="D2587" s="10" t="s">
        <v>1</v>
      </c>
      <c r="E2587" s="26"/>
      <c r="F2587" s="26"/>
      <c r="G2587" s="26"/>
      <c r="H2587" s="26"/>
      <c r="I2587"/>
    </row>
    <row r="2588" spans="1:9" s="34" customFormat="1" x14ac:dyDescent="0.25">
      <c r="A2588" s="6" t="s">
        <v>37</v>
      </c>
      <c r="B2588" s="6" t="s">
        <v>6481</v>
      </c>
      <c r="C2588" s="33" t="s">
        <v>6480</v>
      </c>
      <c r="D2588" s="10" t="s">
        <v>1</v>
      </c>
      <c r="E2588" s="26"/>
      <c r="F2588" s="26"/>
      <c r="G2588" s="26"/>
      <c r="H2588" s="26"/>
      <c r="I2588"/>
    </row>
    <row r="2589" spans="1:9" s="34" customFormat="1" x14ac:dyDescent="0.25">
      <c r="A2589" s="6" t="s">
        <v>37</v>
      </c>
      <c r="B2589" s="6" t="s">
        <v>6479</v>
      </c>
      <c r="C2589" s="33" t="s">
        <v>6478</v>
      </c>
      <c r="D2589" s="10" t="s">
        <v>1</v>
      </c>
      <c r="E2589" s="26"/>
      <c r="F2589" s="26"/>
      <c r="G2589" s="26"/>
      <c r="H2589" s="26"/>
      <c r="I2589"/>
    </row>
    <row r="2590" spans="1:9" s="34" customFormat="1" x14ac:dyDescent="0.25">
      <c r="A2590" s="6" t="s">
        <v>37</v>
      </c>
      <c r="B2590" s="6" t="s">
        <v>6477</v>
      </c>
      <c r="C2590" s="21" t="s">
        <v>6476</v>
      </c>
      <c r="D2590" s="10" t="s">
        <v>1</v>
      </c>
      <c r="E2590" s="26"/>
      <c r="F2590" s="26"/>
      <c r="G2590" s="26"/>
      <c r="H2590" s="26"/>
      <c r="I2590"/>
    </row>
    <row r="2591" spans="1:9" s="34" customFormat="1" x14ac:dyDescent="0.25">
      <c r="A2591" s="6" t="s">
        <v>37</v>
      </c>
      <c r="B2591" s="6" t="s">
        <v>6475</v>
      </c>
      <c r="C2591" s="33" t="s">
        <v>6474</v>
      </c>
      <c r="D2591" s="10" t="s">
        <v>1</v>
      </c>
      <c r="E2591" s="26"/>
      <c r="F2591" s="26"/>
      <c r="G2591" s="26"/>
      <c r="H2591" s="26"/>
      <c r="I2591"/>
    </row>
    <row r="2592" spans="1:9" s="34" customFormat="1" x14ac:dyDescent="0.25">
      <c r="A2592" s="6" t="s">
        <v>37</v>
      </c>
      <c r="B2592" s="6" t="s">
        <v>6473</v>
      </c>
      <c r="C2592" s="21" t="s">
        <v>6472</v>
      </c>
      <c r="D2592" s="10" t="s">
        <v>1</v>
      </c>
      <c r="E2592" s="26"/>
      <c r="F2592" s="26"/>
      <c r="G2592" s="26"/>
      <c r="H2592" s="26"/>
      <c r="I2592"/>
    </row>
    <row r="2593" spans="1:9" s="34" customFormat="1" x14ac:dyDescent="0.25">
      <c r="A2593" s="6" t="s">
        <v>37</v>
      </c>
      <c r="B2593" s="6" t="s">
        <v>6471</v>
      </c>
      <c r="C2593" s="21" t="s">
        <v>6470</v>
      </c>
      <c r="D2593" s="10" t="s">
        <v>1</v>
      </c>
      <c r="E2593" s="26"/>
      <c r="F2593" s="26"/>
      <c r="G2593" s="26"/>
      <c r="H2593" s="26"/>
      <c r="I2593"/>
    </row>
    <row r="2594" spans="1:9" s="34" customFormat="1" x14ac:dyDescent="0.25">
      <c r="A2594" s="6" t="s">
        <v>37</v>
      </c>
      <c r="B2594" s="6" t="s">
        <v>6469</v>
      </c>
      <c r="C2594" s="21" t="s">
        <v>6468</v>
      </c>
      <c r="D2594" s="10" t="s">
        <v>1</v>
      </c>
      <c r="E2594" s="26"/>
      <c r="F2594" s="26"/>
      <c r="G2594" s="26"/>
      <c r="H2594" s="26"/>
      <c r="I2594"/>
    </row>
    <row r="2595" spans="1:9" s="34" customFormat="1" x14ac:dyDescent="0.25">
      <c r="A2595" s="6" t="s">
        <v>37</v>
      </c>
      <c r="B2595" s="6" t="s">
        <v>6467</v>
      </c>
      <c r="C2595" s="20" t="s">
        <v>6466</v>
      </c>
      <c r="D2595" s="10" t="s">
        <v>1</v>
      </c>
      <c r="E2595" s="26"/>
      <c r="F2595" s="26"/>
      <c r="G2595" s="26"/>
      <c r="H2595" s="26"/>
      <c r="I2595"/>
    </row>
    <row r="2596" spans="1:9" s="34" customFormat="1" x14ac:dyDescent="0.25">
      <c r="A2596" s="6" t="s">
        <v>37</v>
      </c>
      <c r="B2596" s="6" t="s">
        <v>6465</v>
      </c>
      <c r="C2596" s="17" t="s">
        <v>6464</v>
      </c>
      <c r="D2596" s="10" t="s">
        <v>1</v>
      </c>
      <c r="E2596" s="26"/>
      <c r="F2596" s="26"/>
      <c r="G2596" s="26"/>
      <c r="H2596" s="26"/>
      <c r="I2596"/>
    </row>
    <row r="2597" spans="1:9" s="34" customFormat="1" x14ac:dyDescent="0.25">
      <c r="A2597" s="6" t="s">
        <v>37</v>
      </c>
      <c r="B2597" s="6" t="s">
        <v>6463</v>
      </c>
      <c r="C2597" s="18" t="s">
        <v>6462</v>
      </c>
      <c r="D2597" s="10" t="s">
        <v>1</v>
      </c>
      <c r="E2597" s="26"/>
      <c r="F2597" s="26"/>
      <c r="G2597" s="26"/>
      <c r="H2597" s="26"/>
      <c r="I2597"/>
    </row>
    <row r="2598" spans="1:9" s="34" customFormat="1" x14ac:dyDescent="0.25">
      <c r="A2598" s="6" t="s">
        <v>37</v>
      </c>
      <c r="B2598" s="6" t="s">
        <v>6461</v>
      </c>
      <c r="C2598" s="19" t="s">
        <v>6460</v>
      </c>
      <c r="D2598" s="10" t="s">
        <v>1</v>
      </c>
      <c r="E2598" s="26"/>
      <c r="F2598" s="26"/>
      <c r="G2598" s="26"/>
      <c r="H2598" s="26"/>
      <c r="I2598"/>
    </row>
    <row r="2599" spans="1:9" s="34" customFormat="1" x14ac:dyDescent="0.25">
      <c r="A2599" s="6" t="s">
        <v>37</v>
      </c>
      <c r="B2599" s="6" t="s">
        <v>6398</v>
      </c>
      <c r="C2599" s="20" t="s">
        <v>6397</v>
      </c>
      <c r="D2599" s="10" t="s">
        <v>1</v>
      </c>
      <c r="E2599" s="26"/>
      <c r="F2599" s="26"/>
      <c r="G2599" s="26"/>
      <c r="H2599" s="26"/>
      <c r="I2599"/>
    </row>
    <row r="2600" spans="1:9" s="34" customFormat="1" x14ac:dyDescent="0.25">
      <c r="A2600" s="6" t="s">
        <v>37</v>
      </c>
      <c r="B2600" s="6" t="s">
        <v>6396</v>
      </c>
      <c r="C2600" s="21" t="s">
        <v>6395</v>
      </c>
      <c r="D2600" s="10" t="s">
        <v>1</v>
      </c>
      <c r="E2600" s="26"/>
      <c r="F2600" s="26"/>
      <c r="G2600" s="26"/>
      <c r="H2600" s="26"/>
      <c r="I2600"/>
    </row>
    <row r="2601" spans="1:9" s="34" customFormat="1" x14ac:dyDescent="0.25">
      <c r="A2601" s="6" t="s">
        <v>37</v>
      </c>
      <c r="B2601" s="6" t="s">
        <v>6394</v>
      </c>
      <c r="C2601" s="33" t="s">
        <v>6393</v>
      </c>
      <c r="D2601" s="10" t="s">
        <v>1</v>
      </c>
      <c r="E2601" s="26"/>
      <c r="F2601" s="26"/>
      <c r="G2601" s="26"/>
      <c r="H2601" s="26"/>
      <c r="I2601"/>
    </row>
    <row r="2602" spans="1:9" s="34" customFormat="1" x14ac:dyDescent="0.25">
      <c r="A2602" s="6" t="s">
        <v>37</v>
      </c>
      <c r="B2602" s="6" t="s">
        <v>6392</v>
      </c>
      <c r="C2602" s="33" t="s">
        <v>6391</v>
      </c>
      <c r="D2602" s="10" t="s">
        <v>1</v>
      </c>
      <c r="E2602" s="26"/>
      <c r="F2602" s="26"/>
      <c r="G2602" s="26"/>
      <c r="H2602" s="26"/>
      <c r="I2602"/>
    </row>
    <row r="2603" spans="1:9" s="34" customFormat="1" x14ac:dyDescent="0.25">
      <c r="A2603" s="6" t="s">
        <v>37</v>
      </c>
      <c r="B2603" s="6" t="s">
        <v>6390</v>
      </c>
      <c r="C2603" s="33" t="s">
        <v>6389</v>
      </c>
      <c r="D2603" s="10" t="s">
        <v>1</v>
      </c>
      <c r="E2603" s="26"/>
      <c r="F2603" s="26"/>
      <c r="G2603" s="26"/>
      <c r="H2603" s="26"/>
      <c r="I2603"/>
    </row>
    <row r="2604" spans="1:9" s="34" customFormat="1" x14ac:dyDescent="0.25">
      <c r="A2604" s="6" t="s">
        <v>37</v>
      </c>
      <c r="B2604" s="6" t="s">
        <v>6388</v>
      </c>
      <c r="C2604" s="33" t="s">
        <v>6387</v>
      </c>
      <c r="D2604" s="10" t="s">
        <v>1</v>
      </c>
      <c r="E2604" s="26"/>
      <c r="F2604" s="26"/>
      <c r="G2604" s="26"/>
      <c r="H2604" s="26"/>
      <c r="I2604"/>
    </row>
    <row r="2605" spans="1:9" s="34" customFormat="1" x14ac:dyDescent="0.25">
      <c r="A2605" s="6" t="s">
        <v>37</v>
      </c>
      <c r="B2605" s="6" t="s">
        <v>6151</v>
      </c>
      <c r="C2605" s="20" t="s">
        <v>6150</v>
      </c>
      <c r="D2605" s="10" t="s">
        <v>1</v>
      </c>
      <c r="E2605" s="26"/>
      <c r="F2605" s="26"/>
      <c r="G2605" s="26"/>
      <c r="H2605" s="26"/>
      <c r="I2605"/>
    </row>
    <row r="2606" spans="1:9" s="34" customFormat="1" x14ac:dyDescent="0.25">
      <c r="A2606" s="6" t="s">
        <v>37</v>
      </c>
      <c r="B2606" s="6" t="s">
        <v>6149</v>
      </c>
      <c r="C2606" s="21" t="s">
        <v>6148</v>
      </c>
      <c r="D2606" s="10" t="s">
        <v>1</v>
      </c>
      <c r="E2606" s="26"/>
      <c r="F2606" s="26"/>
      <c r="G2606" s="26"/>
      <c r="H2606" s="26"/>
      <c r="I2606"/>
    </row>
    <row r="2607" spans="1:9" s="34" customFormat="1" x14ac:dyDescent="0.25">
      <c r="A2607" s="6" t="s">
        <v>37</v>
      </c>
      <c r="B2607" s="6" t="s">
        <v>6386</v>
      </c>
      <c r="C2607" s="20" t="s">
        <v>6385</v>
      </c>
      <c r="D2607" s="10" t="s">
        <v>1</v>
      </c>
      <c r="E2607" s="26"/>
      <c r="F2607" s="26"/>
      <c r="G2607" s="26"/>
      <c r="H2607" s="26"/>
      <c r="I2607"/>
    </row>
    <row r="2608" spans="1:9" s="34" customFormat="1" x14ac:dyDescent="0.25">
      <c r="A2608" s="6" t="s">
        <v>37</v>
      </c>
      <c r="B2608" s="6" t="s">
        <v>6384</v>
      </c>
      <c r="C2608" s="21" t="s">
        <v>6383</v>
      </c>
      <c r="D2608" s="10" t="s">
        <v>1</v>
      </c>
      <c r="E2608" s="26"/>
      <c r="F2608" s="26"/>
      <c r="G2608" s="26"/>
      <c r="H2608" s="26"/>
      <c r="I2608"/>
    </row>
    <row r="2609" spans="1:9" s="34" customFormat="1" x14ac:dyDescent="0.25">
      <c r="A2609" s="6" t="s">
        <v>37</v>
      </c>
      <c r="B2609" s="6" t="s">
        <v>6382</v>
      </c>
      <c r="C2609" s="33" t="s">
        <v>6381</v>
      </c>
      <c r="D2609" s="10" t="s">
        <v>1</v>
      </c>
      <c r="E2609" s="26"/>
      <c r="F2609" s="26"/>
      <c r="G2609" s="26"/>
      <c r="H2609" s="26"/>
      <c r="I2609"/>
    </row>
    <row r="2610" spans="1:9" s="34" customFormat="1" x14ac:dyDescent="0.25">
      <c r="A2610" s="6" t="s">
        <v>37</v>
      </c>
      <c r="B2610" s="6" t="s">
        <v>6380</v>
      </c>
      <c r="C2610" s="59" t="s">
        <v>6379</v>
      </c>
      <c r="D2610" s="10" t="s">
        <v>1</v>
      </c>
      <c r="E2610" s="26"/>
      <c r="F2610" s="26"/>
      <c r="G2610" s="26"/>
      <c r="H2610" s="26"/>
      <c r="I2610"/>
    </row>
    <row r="2611" spans="1:9" s="34" customFormat="1" x14ac:dyDescent="0.25">
      <c r="A2611" s="6" t="s">
        <v>37</v>
      </c>
      <c r="B2611" s="6" t="s">
        <v>6378</v>
      </c>
      <c r="C2611" s="59" t="s">
        <v>6377</v>
      </c>
      <c r="D2611" s="10" t="s">
        <v>1</v>
      </c>
      <c r="E2611" s="26"/>
      <c r="F2611" s="26"/>
      <c r="G2611" s="26"/>
      <c r="H2611" s="26"/>
      <c r="I2611"/>
    </row>
    <row r="2612" spans="1:9" s="34" customFormat="1" x14ac:dyDescent="0.25">
      <c r="A2612" s="6" t="s">
        <v>37</v>
      </c>
      <c r="B2612" s="6" t="s">
        <v>6376</v>
      </c>
      <c r="C2612" s="33" t="s">
        <v>6375</v>
      </c>
      <c r="D2612" s="10" t="s">
        <v>1</v>
      </c>
      <c r="E2612" s="26"/>
      <c r="F2612" s="26"/>
      <c r="G2612" s="26"/>
      <c r="H2612" s="26"/>
      <c r="I2612"/>
    </row>
    <row r="2613" spans="1:9" s="34" customFormat="1" x14ac:dyDescent="0.25">
      <c r="A2613" s="6" t="s">
        <v>37</v>
      </c>
      <c r="B2613" s="6" t="s">
        <v>6374</v>
      </c>
      <c r="C2613" s="20" t="s">
        <v>6373</v>
      </c>
      <c r="D2613" s="10" t="s">
        <v>1</v>
      </c>
      <c r="E2613" s="26"/>
      <c r="F2613" s="26"/>
      <c r="G2613" s="26"/>
      <c r="H2613" s="26"/>
      <c r="I2613"/>
    </row>
    <row r="2614" spans="1:9" s="34" customFormat="1" x14ac:dyDescent="0.25">
      <c r="A2614" s="6" t="s">
        <v>37</v>
      </c>
      <c r="B2614" s="6" t="s">
        <v>6372</v>
      </c>
      <c r="C2614" s="21" t="s">
        <v>6371</v>
      </c>
      <c r="D2614" s="10" t="s">
        <v>1</v>
      </c>
      <c r="E2614" s="26"/>
      <c r="F2614" s="26"/>
      <c r="G2614" s="26"/>
      <c r="H2614" s="26"/>
      <c r="I2614"/>
    </row>
    <row r="2615" spans="1:9" s="34" customFormat="1" x14ac:dyDescent="0.25">
      <c r="A2615" s="6" t="s">
        <v>37</v>
      </c>
      <c r="B2615" s="6" t="s">
        <v>6103</v>
      </c>
      <c r="C2615" s="20" t="s">
        <v>6102</v>
      </c>
      <c r="D2615" s="10" t="s">
        <v>1</v>
      </c>
      <c r="E2615" s="26"/>
      <c r="F2615" s="26"/>
      <c r="G2615" s="26"/>
      <c r="H2615" s="26"/>
      <c r="I2615"/>
    </row>
    <row r="2616" spans="1:9" s="34" customFormat="1" x14ac:dyDescent="0.25">
      <c r="A2616" s="6" t="s">
        <v>37</v>
      </c>
      <c r="B2616" s="6" t="s">
        <v>6101</v>
      </c>
      <c r="C2616" s="21" t="s">
        <v>6100</v>
      </c>
      <c r="D2616" s="10" t="s">
        <v>1</v>
      </c>
      <c r="E2616" s="26"/>
      <c r="F2616" s="26"/>
      <c r="G2616" s="26"/>
      <c r="H2616" s="26"/>
      <c r="I2616"/>
    </row>
    <row r="2617" spans="1:9" s="34" customFormat="1" x14ac:dyDescent="0.25">
      <c r="A2617" s="6" t="s">
        <v>37</v>
      </c>
      <c r="B2617" s="6" t="s">
        <v>6099</v>
      </c>
      <c r="C2617" s="33" t="s">
        <v>6098</v>
      </c>
      <c r="D2617" s="10" t="s">
        <v>1</v>
      </c>
      <c r="E2617" s="26"/>
      <c r="F2617" s="26"/>
      <c r="G2617" s="26"/>
      <c r="H2617" s="26"/>
      <c r="I2617"/>
    </row>
    <row r="2618" spans="1:9" s="34" customFormat="1" x14ac:dyDescent="0.25">
      <c r="A2618" s="6" t="s">
        <v>37</v>
      </c>
      <c r="B2618" s="6" t="s">
        <v>6370</v>
      </c>
      <c r="C2618" s="20" t="s">
        <v>6369</v>
      </c>
      <c r="D2618" s="10" t="s">
        <v>1</v>
      </c>
      <c r="E2618" s="26"/>
      <c r="F2618" s="26"/>
      <c r="G2618" s="26"/>
      <c r="H2618" s="26"/>
      <c r="I2618"/>
    </row>
    <row r="2619" spans="1:9" s="34" customFormat="1" x14ac:dyDescent="0.25">
      <c r="A2619" s="6" t="s">
        <v>37</v>
      </c>
      <c r="B2619" s="6" t="s">
        <v>6368</v>
      </c>
      <c r="C2619" s="21" t="s">
        <v>6367</v>
      </c>
      <c r="D2619" s="10" t="s">
        <v>1</v>
      </c>
      <c r="E2619" s="26"/>
      <c r="F2619" s="26"/>
      <c r="G2619" s="26"/>
      <c r="H2619" s="26"/>
      <c r="I2619"/>
    </row>
    <row r="2620" spans="1:9" s="34" customFormat="1" x14ac:dyDescent="0.25">
      <c r="A2620" s="6" t="s">
        <v>37</v>
      </c>
      <c r="B2620" s="6" t="s">
        <v>6366</v>
      </c>
      <c r="C2620" s="33" t="s">
        <v>6365</v>
      </c>
      <c r="D2620" s="10" t="s">
        <v>1</v>
      </c>
      <c r="E2620" s="26"/>
      <c r="F2620" s="26"/>
      <c r="G2620" s="26"/>
      <c r="H2620" s="26"/>
      <c r="I2620"/>
    </row>
    <row r="2621" spans="1:9" s="34" customFormat="1" x14ac:dyDescent="0.25">
      <c r="A2621" s="6" t="s">
        <v>37</v>
      </c>
      <c r="B2621" s="6" t="s">
        <v>6364</v>
      </c>
      <c r="C2621" s="33" t="s">
        <v>6363</v>
      </c>
      <c r="D2621" s="10" t="s">
        <v>1</v>
      </c>
      <c r="E2621" s="26"/>
      <c r="F2621" s="26"/>
      <c r="G2621" s="26"/>
      <c r="H2621" s="26"/>
      <c r="I2621"/>
    </row>
    <row r="2622" spans="1:9" x14ac:dyDescent="0.25">
      <c r="A2622" s="6" t="s">
        <v>37</v>
      </c>
      <c r="B2622" s="6" t="s">
        <v>6459</v>
      </c>
      <c r="C2622" s="19" t="s">
        <v>6458</v>
      </c>
      <c r="D2622" s="10" t="s">
        <v>1</v>
      </c>
      <c r="F2622" s="26"/>
      <c r="G2622" s="26"/>
      <c r="H2622" s="26"/>
      <c r="I2622" s="26"/>
    </row>
    <row r="2623" spans="1:9" x14ac:dyDescent="0.25">
      <c r="A2623" s="6" t="s">
        <v>37</v>
      </c>
      <c r="B2623" s="6" t="s">
        <v>6434</v>
      </c>
      <c r="C2623" s="20" t="s">
        <v>6457</v>
      </c>
      <c r="D2623" s="10" t="s">
        <v>1</v>
      </c>
      <c r="F2623" s="26"/>
      <c r="G2623" s="26"/>
      <c r="H2623" s="26"/>
      <c r="I2623" s="26"/>
    </row>
    <row r="2624" spans="1:9" x14ac:dyDescent="0.25">
      <c r="A2624" s="6" t="s">
        <v>37</v>
      </c>
      <c r="B2624" s="6" t="s">
        <v>6456</v>
      </c>
      <c r="C2624" s="20" t="s">
        <v>6455</v>
      </c>
      <c r="D2624" s="10" t="s">
        <v>1</v>
      </c>
      <c r="F2624" s="26"/>
      <c r="G2624" s="26"/>
      <c r="H2624" s="26"/>
      <c r="I2624" s="26"/>
    </row>
    <row r="2625" spans="1:9" x14ac:dyDescent="0.25">
      <c r="A2625" s="6" t="s">
        <v>37</v>
      </c>
      <c r="B2625" s="6" t="s">
        <v>6454</v>
      </c>
      <c r="C2625" s="21" t="s">
        <v>6453</v>
      </c>
      <c r="D2625" s="10" t="s">
        <v>1</v>
      </c>
      <c r="F2625" s="26"/>
      <c r="G2625" s="26"/>
      <c r="H2625" s="26"/>
      <c r="I2625" s="26"/>
    </row>
    <row r="2626" spans="1:9" s="34" customFormat="1" x14ac:dyDescent="0.25">
      <c r="A2626" s="6" t="s">
        <v>37</v>
      </c>
      <c r="B2626" s="6" t="s">
        <v>6452</v>
      </c>
      <c r="C2626" s="21" t="s">
        <v>6451</v>
      </c>
      <c r="D2626" s="10" t="s">
        <v>1</v>
      </c>
      <c r="E2626" s="26"/>
      <c r="F2626" s="26"/>
      <c r="G2626" s="26"/>
      <c r="H2626" s="26"/>
      <c r="I2626"/>
    </row>
    <row r="2627" spans="1:9" s="34" customFormat="1" x14ac:dyDescent="0.25">
      <c r="A2627" s="6" t="s">
        <v>37</v>
      </c>
      <c r="B2627" s="6" t="s">
        <v>6450</v>
      </c>
      <c r="C2627" s="33" t="s">
        <v>6449</v>
      </c>
      <c r="D2627" s="10" t="s">
        <v>1</v>
      </c>
      <c r="E2627" s="26"/>
      <c r="F2627" s="26"/>
      <c r="G2627" s="26"/>
      <c r="H2627" s="26"/>
      <c r="I2627"/>
    </row>
    <row r="2628" spans="1:9" s="34" customFormat="1" x14ac:dyDescent="0.25">
      <c r="A2628" s="6" t="s">
        <v>37</v>
      </c>
      <c r="B2628" s="6" t="s">
        <v>6448</v>
      </c>
      <c r="C2628" s="33" t="s">
        <v>6447</v>
      </c>
      <c r="D2628" s="10" t="s">
        <v>1</v>
      </c>
      <c r="E2628" s="26"/>
      <c r="F2628" s="26"/>
      <c r="G2628" s="26"/>
      <c r="H2628" s="26"/>
      <c r="I2628"/>
    </row>
    <row r="2629" spans="1:9" s="34" customFormat="1" x14ac:dyDescent="0.25">
      <c r="A2629" s="6" t="s">
        <v>37</v>
      </c>
      <c r="B2629" s="6" t="s">
        <v>6446</v>
      </c>
      <c r="C2629" s="33" t="s">
        <v>6445</v>
      </c>
      <c r="D2629" s="10" t="s">
        <v>1</v>
      </c>
      <c r="E2629" s="26"/>
      <c r="F2629" s="26"/>
      <c r="G2629" s="26"/>
      <c r="H2629" s="26"/>
      <c r="I2629"/>
    </row>
    <row r="2630" spans="1:9" s="34" customFormat="1" x14ac:dyDescent="0.25">
      <c r="A2630" s="6" t="s">
        <v>37</v>
      </c>
      <c r="B2630" s="6" t="s">
        <v>6444</v>
      </c>
      <c r="C2630" s="21" t="s">
        <v>6443</v>
      </c>
      <c r="D2630" s="10" t="s">
        <v>1</v>
      </c>
      <c r="E2630" s="26"/>
      <c r="F2630" s="26"/>
      <c r="G2630" s="26"/>
      <c r="H2630" s="26"/>
      <c r="I2630"/>
    </row>
    <row r="2631" spans="1:9" s="34" customFormat="1" x14ac:dyDescent="0.25">
      <c r="A2631" s="6" t="s">
        <v>37</v>
      </c>
      <c r="B2631" s="6" t="s">
        <v>6442</v>
      </c>
      <c r="C2631" s="21" t="s">
        <v>6441</v>
      </c>
      <c r="D2631" s="10" t="s">
        <v>1</v>
      </c>
      <c r="E2631" s="26"/>
      <c r="F2631" s="26"/>
      <c r="G2631" s="26"/>
      <c r="H2631" s="26"/>
      <c r="I2631"/>
    </row>
    <row r="2632" spans="1:9" s="34" customFormat="1" x14ac:dyDescent="0.25">
      <c r="A2632" s="6" t="s">
        <v>37</v>
      </c>
      <c r="B2632" s="6" t="s">
        <v>6440</v>
      </c>
      <c r="C2632" s="33" t="s">
        <v>6439</v>
      </c>
      <c r="D2632" s="10" t="s">
        <v>1</v>
      </c>
      <c r="E2632" s="26"/>
      <c r="F2632" s="26"/>
      <c r="G2632" s="26"/>
      <c r="H2632" s="26"/>
      <c r="I2632"/>
    </row>
    <row r="2633" spans="1:9" s="34" customFormat="1" x14ac:dyDescent="0.25">
      <c r="A2633" s="6" t="s">
        <v>37</v>
      </c>
      <c r="B2633" s="6" t="s">
        <v>6438</v>
      </c>
      <c r="C2633" s="21" t="s">
        <v>6437</v>
      </c>
      <c r="D2633" s="10" t="s">
        <v>1</v>
      </c>
      <c r="E2633" s="26"/>
      <c r="F2633" s="26"/>
      <c r="G2633" s="26"/>
      <c r="H2633" s="26"/>
      <c r="I2633"/>
    </row>
    <row r="2634" spans="1:9" s="34" customFormat="1" x14ac:dyDescent="0.25">
      <c r="A2634" s="6" t="s">
        <v>37</v>
      </c>
      <c r="B2634" s="6" t="s">
        <v>6436</v>
      </c>
      <c r="C2634" s="21" t="s">
        <v>6435</v>
      </c>
      <c r="D2634" s="10" t="s">
        <v>1</v>
      </c>
      <c r="E2634" s="26"/>
      <c r="F2634" s="26"/>
      <c r="G2634" s="26"/>
      <c r="H2634" s="26"/>
      <c r="I2634"/>
    </row>
    <row r="2635" spans="1:9" s="34" customFormat="1" x14ac:dyDescent="0.25">
      <c r="A2635" s="6" t="s">
        <v>37</v>
      </c>
      <c r="B2635" s="6" t="s">
        <v>6434</v>
      </c>
      <c r="C2635" s="20" t="s">
        <v>6433</v>
      </c>
      <c r="D2635" s="10" t="s">
        <v>1</v>
      </c>
      <c r="E2635" s="26"/>
      <c r="F2635" s="26"/>
      <c r="G2635" s="26"/>
      <c r="H2635" s="26"/>
      <c r="I2635"/>
    </row>
    <row r="2636" spans="1:9" s="34" customFormat="1" x14ac:dyDescent="0.25">
      <c r="A2636" s="6" t="s">
        <v>37</v>
      </c>
      <c r="B2636" s="6" t="s">
        <v>6432</v>
      </c>
      <c r="C2636" s="17" t="s">
        <v>6431</v>
      </c>
      <c r="D2636" s="10" t="s">
        <v>1</v>
      </c>
      <c r="E2636" s="26"/>
      <c r="F2636" s="26"/>
      <c r="G2636" s="26"/>
      <c r="H2636" s="26"/>
      <c r="I2636"/>
    </row>
    <row r="2637" spans="1:9" x14ac:dyDescent="0.25">
      <c r="A2637" s="6" t="s">
        <v>37</v>
      </c>
      <c r="B2637" s="6" t="s">
        <v>6430</v>
      </c>
      <c r="C2637" s="18" t="s">
        <v>6429</v>
      </c>
      <c r="D2637" s="10" t="s">
        <v>1</v>
      </c>
      <c r="F2637" s="26"/>
      <c r="G2637" s="26"/>
      <c r="H2637" s="26"/>
      <c r="I2637" s="26"/>
    </row>
    <row r="2638" spans="1:9" x14ac:dyDescent="0.25">
      <c r="A2638" s="6" t="s">
        <v>37</v>
      </c>
      <c r="B2638" s="6" t="s">
        <v>6428</v>
      </c>
      <c r="C2638" s="19" t="s">
        <v>6427</v>
      </c>
      <c r="D2638" s="10" t="s">
        <v>1</v>
      </c>
      <c r="F2638" s="26"/>
      <c r="G2638" s="26"/>
      <c r="H2638" s="26"/>
      <c r="I2638" s="26"/>
    </row>
    <row r="2639" spans="1:9" x14ac:dyDescent="0.25">
      <c r="A2639" s="6" t="s">
        <v>37</v>
      </c>
      <c r="B2639" s="6" t="s">
        <v>6398</v>
      </c>
      <c r="C2639" s="20" t="s">
        <v>6397</v>
      </c>
      <c r="D2639" s="10" t="s">
        <v>1</v>
      </c>
      <c r="F2639" s="26"/>
      <c r="G2639" s="26"/>
      <c r="H2639" s="26"/>
      <c r="I2639" s="26"/>
    </row>
    <row r="2640" spans="1:9" x14ac:dyDescent="0.25">
      <c r="A2640" s="6" t="s">
        <v>37</v>
      </c>
      <c r="B2640" s="6" t="s">
        <v>6396</v>
      </c>
      <c r="C2640" s="21" t="s">
        <v>6395</v>
      </c>
      <c r="D2640" s="10" t="s">
        <v>1</v>
      </c>
      <c r="F2640" s="26"/>
      <c r="G2640" s="26"/>
      <c r="H2640" s="26"/>
      <c r="I2640" s="26"/>
    </row>
    <row r="2641" spans="1:9" s="34" customFormat="1" x14ac:dyDescent="0.25">
      <c r="A2641" s="6" t="s">
        <v>37</v>
      </c>
      <c r="B2641" s="6" t="s">
        <v>6394</v>
      </c>
      <c r="C2641" s="33" t="s">
        <v>6393</v>
      </c>
      <c r="D2641" s="10" t="s">
        <v>1</v>
      </c>
      <c r="E2641" s="26"/>
      <c r="F2641" s="26"/>
      <c r="G2641" s="26"/>
      <c r="H2641" s="26"/>
      <c r="I2641"/>
    </row>
    <row r="2642" spans="1:9" s="34" customFormat="1" x14ac:dyDescent="0.25">
      <c r="A2642" s="6" t="s">
        <v>37</v>
      </c>
      <c r="B2642" s="6" t="s">
        <v>6392</v>
      </c>
      <c r="C2642" s="33" t="s">
        <v>6391</v>
      </c>
      <c r="D2642" s="10" t="s">
        <v>1</v>
      </c>
      <c r="E2642" s="26"/>
      <c r="F2642" s="26"/>
      <c r="G2642" s="26"/>
      <c r="H2642" s="26"/>
      <c r="I2642"/>
    </row>
    <row r="2643" spans="1:9" s="34" customFormat="1" x14ac:dyDescent="0.25">
      <c r="A2643" s="6" t="s">
        <v>37</v>
      </c>
      <c r="B2643" s="6" t="s">
        <v>6390</v>
      </c>
      <c r="C2643" s="33" t="s">
        <v>6389</v>
      </c>
      <c r="D2643" s="10" t="s">
        <v>1</v>
      </c>
      <c r="E2643" s="26"/>
      <c r="F2643" s="26"/>
      <c r="G2643" s="26"/>
      <c r="H2643" s="26"/>
      <c r="I2643"/>
    </row>
    <row r="2644" spans="1:9" s="34" customFormat="1" x14ac:dyDescent="0.25">
      <c r="A2644" s="6" t="s">
        <v>37</v>
      </c>
      <c r="B2644" s="6" t="s">
        <v>6388</v>
      </c>
      <c r="C2644" s="33" t="s">
        <v>6387</v>
      </c>
      <c r="D2644" s="10" t="s">
        <v>1</v>
      </c>
      <c r="E2644" s="26"/>
      <c r="F2644" s="26"/>
      <c r="G2644" s="26"/>
      <c r="H2644" s="26"/>
      <c r="I2644"/>
    </row>
    <row r="2645" spans="1:9" s="34" customFormat="1" x14ac:dyDescent="0.25">
      <c r="A2645" s="6" t="s">
        <v>37</v>
      </c>
      <c r="B2645" s="6" t="s">
        <v>6151</v>
      </c>
      <c r="C2645" s="20" t="s">
        <v>6150</v>
      </c>
      <c r="D2645" s="10" t="s">
        <v>1</v>
      </c>
      <c r="E2645" s="26"/>
      <c r="F2645" s="26"/>
      <c r="G2645" s="26"/>
      <c r="H2645" s="26"/>
      <c r="I2645"/>
    </row>
    <row r="2646" spans="1:9" s="34" customFormat="1" x14ac:dyDescent="0.25">
      <c r="A2646" s="6" t="s">
        <v>37</v>
      </c>
      <c r="B2646" s="6" t="s">
        <v>6149</v>
      </c>
      <c r="C2646" s="21" t="s">
        <v>6148</v>
      </c>
      <c r="D2646" s="10" t="s">
        <v>1</v>
      </c>
      <c r="E2646" s="26"/>
      <c r="F2646" s="26"/>
      <c r="G2646" s="26"/>
      <c r="H2646" s="26"/>
      <c r="I2646"/>
    </row>
    <row r="2647" spans="1:9" s="34" customFormat="1" x14ac:dyDescent="0.25">
      <c r="A2647" s="6" t="s">
        <v>37</v>
      </c>
      <c r="B2647" s="6" t="s">
        <v>6386</v>
      </c>
      <c r="C2647" s="20" t="s">
        <v>6385</v>
      </c>
      <c r="D2647" s="10" t="s">
        <v>1</v>
      </c>
      <c r="E2647" s="26"/>
      <c r="F2647" s="26"/>
      <c r="G2647" s="26"/>
      <c r="H2647" s="26"/>
      <c r="I2647"/>
    </row>
    <row r="2648" spans="1:9" s="34" customFormat="1" x14ac:dyDescent="0.25">
      <c r="A2648" s="6" t="s">
        <v>37</v>
      </c>
      <c r="B2648" s="6" t="s">
        <v>6384</v>
      </c>
      <c r="C2648" s="21" t="s">
        <v>6383</v>
      </c>
      <c r="D2648" s="10" t="s">
        <v>1</v>
      </c>
      <c r="E2648" s="26"/>
      <c r="F2648" s="26"/>
      <c r="G2648" s="26"/>
      <c r="H2648" s="26"/>
      <c r="I2648"/>
    </row>
    <row r="2649" spans="1:9" s="34" customFormat="1" x14ac:dyDescent="0.25">
      <c r="A2649" s="6" t="s">
        <v>37</v>
      </c>
      <c r="B2649" s="6" t="s">
        <v>6382</v>
      </c>
      <c r="C2649" s="33" t="s">
        <v>6381</v>
      </c>
      <c r="D2649" s="10" t="s">
        <v>1</v>
      </c>
      <c r="E2649" s="26"/>
      <c r="F2649" s="26"/>
      <c r="G2649" s="26"/>
      <c r="H2649" s="26"/>
      <c r="I2649"/>
    </row>
    <row r="2650" spans="1:9" s="34" customFormat="1" x14ac:dyDescent="0.25">
      <c r="A2650" s="6" t="s">
        <v>37</v>
      </c>
      <c r="B2650" s="6" t="s">
        <v>6380</v>
      </c>
      <c r="C2650" s="59" t="s">
        <v>6379</v>
      </c>
      <c r="D2650" s="10" t="s">
        <v>1</v>
      </c>
      <c r="E2650" s="26"/>
      <c r="F2650" s="26"/>
      <c r="G2650" s="26"/>
      <c r="H2650" s="26"/>
      <c r="I2650"/>
    </row>
    <row r="2651" spans="1:9" s="34" customFormat="1" x14ac:dyDescent="0.25">
      <c r="A2651" s="6" t="s">
        <v>37</v>
      </c>
      <c r="B2651" s="6" t="s">
        <v>6378</v>
      </c>
      <c r="C2651" s="59" t="s">
        <v>6377</v>
      </c>
      <c r="D2651" s="10" t="s">
        <v>1</v>
      </c>
      <c r="E2651" s="26"/>
      <c r="F2651" s="26"/>
      <c r="G2651" s="26"/>
      <c r="H2651" s="26"/>
      <c r="I2651"/>
    </row>
    <row r="2652" spans="1:9" s="34" customFormat="1" x14ac:dyDescent="0.25">
      <c r="A2652" s="6" t="s">
        <v>37</v>
      </c>
      <c r="B2652" s="6" t="s">
        <v>6376</v>
      </c>
      <c r="C2652" s="33" t="s">
        <v>6375</v>
      </c>
      <c r="D2652" s="10" t="s">
        <v>1</v>
      </c>
      <c r="E2652" s="26"/>
      <c r="F2652" s="26"/>
      <c r="G2652" s="26"/>
      <c r="H2652" s="26"/>
      <c r="I2652"/>
    </row>
    <row r="2653" spans="1:9" s="34" customFormat="1" x14ac:dyDescent="0.25">
      <c r="A2653" s="6" t="s">
        <v>37</v>
      </c>
      <c r="B2653" s="6" t="s">
        <v>6374</v>
      </c>
      <c r="C2653" s="20" t="s">
        <v>6373</v>
      </c>
      <c r="D2653" s="10" t="s">
        <v>1</v>
      </c>
      <c r="E2653" s="26"/>
      <c r="F2653" s="26"/>
      <c r="G2653" s="26"/>
      <c r="H2653" s="26"/>
      <c r="I2653"/>
    </row>
    <row r="2654" spans="1:9" s="34" customFormat="1" x14ac:dyDescent="0.25">
      <c r="A2654" s="6" t="s">
        <v>37</v>
      </c>
      <c r="B2654" s="6" t="s">
        <v>6372</v>
      </c>
      <c r="C2654" s="21" t="s">
        <v>6371</v>
      </c>
      <c r="D2654" s="10" t="s">
        <v>1</v>
      </c>
      <c r="E2654" s="26"/>
      <c r="F2654" s="26"/>
      <c r="G2654" s="26"/>
      <c r="H2654" s="26"/>
      <c r="I2654"/>
    </row>
    <row r="2655" spans="1:9" s="34" customFormat="1" x14ac:dyDescent="0.25">
      <c r="A2655" s="6" t="s">
        <v>37</v>
      </c>
      <c r="B2655" s="6" t="s">
        <v>6103</v>
      </c>
      <c r="C2655" s="20" t="s">
        <v>6102</v>
      </c>
      <c r="D2655" s="10" t="s">
        <v>1</v>
      </c>
      <c r="E2655" s="26"/>
      <c r="F2655" s="26"/>
      <c r="G2655" s="26"/>
      <c r="H2655" s="26"/>
      <c r="I2655"/>
    </row>
    <row r="2656" spans="1:9" s="34" customFormat="1" x14ac:dyDescent="0.25">
      <c r="A2656" s="6" t="s">
        <v>37</v>
      </c>
      <c r="B2656" s="6" t="s">
        <v>6101</v>
      </c>
      <c r="C2656" s="21" t="s">
        <v>6100</v>
      </c>
      <c r="D2656" s="10" t="s">
        <v>1</v>
      </c>
      <c r="E2656" s="26"/>
      <c r="F2656" s="26"/>
      <c r="G2656" s="26"/>
      <c r="H2656" s="26"/>
      <c r="I2656"/>
    </row>
    <row r="2657" spans="1:9" s="34" customFormat="1" x14ac:dyDescent="0.25">
      <c r="A2657" s="6" t="s">
        <v>37</v>
      </c>
      <c r="B2657" s="6" t="s">
        <v>6099</v>
      </c>
      <c r="C2657" s="33" t="s">
        <v>6098</v>
      </c>
      <c r="D2657" s="10" t="s">
        <v>1</v>
      </c>
      <c r="E2657" s="26"/>
      <c r="F2657" s="26"/>
      <c r="G2657" s="26"/>
      <c r="H2657" s="26"/>
      <c r="I2657"/>
    </row>
    <row r="2658" spans="1:9" s="34" customFormat="1" x14ac:dyDescent="0.25">
      <c r="A2658" s="6" t="s">
        <v>37</v>
      </c>
      <c r="B2658" s="6" t="s">
        <v>6370</v>
      </c>
      <c r="C2658" s="20" t="s">
        <v>6369</v>
      </c>
      <c r="D2658" s="10" t="s">
        <v>1</v>
      </c>
      <c r="E2658" s="26"/>
      <c r="F2658" s="26"/>
      <c r="G2658" s="26"/>
      <c r="H2658" s="26"/>
      <c r="I2658"/>
    </row>
    <row r="2659" spans="1:9" s="34" customFormat="1" x14ac:dyDescent="0.25">
      <c r="A2659" s="6" t="s">
        <v>37</v>
      </c>
      <c r="B2659" s="6" t="s">
        <v>6368</v>
      </c>
      <c r="C2659" s="21" t="s">
        <v>6367</v>
      </c>
      <c r="D2659" s="10" t="s">
        <v>1</v>
      </c>
      <c r="E2659" s="26"/>
      <c r="F2659" s="26"/>
      <c r="G2659" s="26"/>
      <c r="H2659" s="26"/>
      <c r="I2659"/>
    </row>
    <row r="2660" spans="1:9" s="34" customFormat="1" x14ac:dyDescent="0.25">
      <c r="A2660" s="6" t="s">
        <v>37</v>
      </c>
      <c r="B2660" s="6" t="s">
        <v>6366</v>
      </c>
      <c r="C2660" s="33" t="s">
        <v>6365</v>
      </c>
      <c r="D2660" s="10" t="s">
        <v>1</v>
      </c>
      <c r="E2660" s="26"/>
      <c r="F2660" s="26"/>
      <c r="G2660" s="26"/>
      <c r="H2660" s="26"/>
      <c r="I2660"/>
    </row>
    <row r="2661" spans="1:9" s="34" customFormat="1" x14ac:dyDescent="0.25">
      <c r="A2661" s="6" t="s">
        <v>37</v>
      </c>
      <c r="B2661" s="6" t="s">
        <v>6364</v>
      </c>
      <c r="C2661" s="33" t="s">
        <v>6363</v>
      </c>
      <c r="D2661" s="10" t="s">
        <v>1</v>
      </c>
      <c r="E2661" s="26"/>
      <c r="F2661" s="26"/>
      <c r="G2661" s="26"/>
      <c r="H2661" s="26"/>
      <c r="I2661"/>
    </row>
    <row r="2662" spans="1:9" s="34" customFormat="1" x14ac:dyDescent="0.25">
      <c r="A2662" s="6" t="s">
        <v>37</v>
      </c>
      <c r="B2662" s="6" t="s">
        <v>4978</v>
      </c>
      <c r="C2662" s="20" t="s">
        <v>4977</v>
      </c>
      <c r="D2662" s="10" t="s">
        <v>1</v>
      </c>
      <c r="E2662" s="26"/>
      <c r="F2662" s="26"/>
      <c r="G2662" s="26"/>
      <c r="H2662" s="26"/>
      <c r="I2662"/>
    </row>
    <row r="2663" spans="1:9" s="34" customFormat="1" x14ac:dyDescent="0.25">
      <c r="A2663" s="6" t="s">
        <v>37</v>
      </c>
      <c r="B2663" s="6" t="s">
        <v>4976</v>
      </c>
      <c r="C2663" s="21" t="s">
        <v>4975</v>
      </c>
      <c r="D2663" s="10" t="s">
        <v>1</v>
      </c>
      <c r="E2663" s="26"/>
      <c r="F2663" s="26"/>
      <c r="G2663" s="26"/>
      <c r="H2663" s="26"/>
      <c r="I2663"/>
    </row>
    <row r="2664" spans="1:9" s="34" customFormat="1" x14ac:dyDescent="0.25">
      <c r="A2664" s="6" t="s">
        <v>37</v>
      </c>
      <c r="B2664" s="6" t="s">
        <v>4974</v>
      </c>
      <c r="C2664" s="33" t="s">
        <v>4973</v>
      </c>
      <c r="D2664" s="10" t="s">
        <v>1</v>
      </c>
      <c r="E2664" s="26"/>
      <c r="F2664" s="26"/>
      <c r="G2664" s="26"/>
      <c r="H2664" s="26"/>
      <c r="I2664"/>
    </row>
    <row r="2665" spans="1:9" s="34" customFormat="1" x14ac:dyDescent="0.25">
      <c r="A2665" s="6" t="s">
        <v>37</v>
      </c>
      <c r="B2665" s="6" t="s">
        <v>6426</v>
      </c>
      <c r="C2665" s="33" t="s">
        <v>6425</v>
      </c>
      <c r="D2665" s="10" t="s">
        <v>1</v>
      </c>
      <c r="E2665" s="26"/>
      <c r="F2665" s="26"/>
      <c r="G2665" s="26"/>
      <c r="H2665" s="26"/>
      <c r="I2665"/>
    </row>
    <row r="2666" spans="1:9" s="34" customFormat="1" x14ac:dyDescent="0.25">
      <c r="A2666" s="6" t="s">
        <v>37</v>
      </c>
      <c r="B2666" s="6" t="s">
        <v>6424</v>
      </c>
      <c r="C2666" s="19" t="s">
        <v>6423</v>
      </c>
      <c r="D2666" s="10" t="s">
        <v>1</v>
      </c>
      <c r="E2666" s="26"/>
      <c r="F2666" s="26"/>
      <c r="G2666" s="26"/>
      <c r="H2666" s="26"/>
      <c r="I2666"/>
    </row>
    <row r="2667" spans="1:9" s="34" customFormat="1" x14ac:dyDescent="0.25">
      <c r="A2667" s="6" t="s">
        <v>37</v>
      </c>
      <c r="B2667" s="6" t="s">
        <v>6422</v>
      </c>
      <c r="C2667" s="20" t="s">
        <v>6421</v>
      </c>
      <c r="D2667" s="10" t="s">
        <v>1</v>
      </c>
      <c r="E2667" s="26"/>
      <c r="F2667" s="26"/>
      <c r="G2667" s="26"/>
      <c r="H2667" s="26"/>
      <c r="I2667"/>
    </row>
    <row r="2668" spans="1:9" s="34" customFormat="1" x14ac:dyDescent="0.25">
      <c r="A2668" s="6" t="s">
        <v>37</v>
      </c>
      <c r="B2668" s="6" t="s">
        <v>6420</v>
      </c>
      <c r="C2668" s="20" t="s">
        <v>6419</v>
      </c>
      <c r="D2668" s="10" t="s">
        <v>1</v>
      </c>
      <c r="E2668" s="26"/>
      <c r="F2668" s="26"/>
      <c r="G2668" s="26"/>
      <c r="H2668" s="26"/>
      <c r="I2668"/>
    </row>
    <row r="2669" spans="1:9" s="34" customFormat="1" x14ac:dyDescent="0.25">
      <c r="A2669" s="6" t="s">
        <v>37</v>
      </c>
      <c r="B2669" s="6" t="s">
        <v>6418</v>
      </c>
      <c r="C2669" s="20" t="s">
        <v>6417</v>
      </c>
      <c r="D2669" s="10" t="s">
        <v>1</v>
      </c>
      <c r="E2669" s="26"/>
      <c r="F2669" s="26"/>
      <c r="G2669" s="26"/>
      <c r="H2669" s="26"/>
      <c r="I2669"/>
    </row>
    <row r="2670" spans="1:9" s="34" customFormat="1" x14ac:dyDescent="0.25">
      <c r="A2670" s="6" t="s">
        <v>37</v>
      </c>
      <c r="B2670" s="6" t="s">
        <v>6416</v>
      </c>
      <c r="C2670" s="20" t="s">
        <v>6415</v>
      </c>
      <c r="D2670" s="10" t="s">
        <v>1</v>
      </c>
      <c r="E2670" s="26"/>
      <c r="F2670" s="26"/>
      <c r="G2670" s="26"/>
      <c r="H2670" s="26"/>
      <c r="I2670"/>
    </row>
    <row r="2671" spans="1:9" s="34" customFormat="1" x14ac:dyDescent="0.25">
      <c r="A2671" s="6" t="s">
        <v>37</v>
      </c>
      <c r="B2671" s="6" t="s">
        <v>6414</v>
      </c>
      <c r="C2671" s="20" t="s">
        <v>6413</v>
      </c>
      <c r="D2671" s="10" t="s">
        <v>1</v>
      </c>
      <c r="E2671" s="26"/>
      <c r="F2671" s="26"/>
      <c r="G2671" s="26"/>
      <c r="H2671" s="26"/>
      <c r="I2671"/>
    </row>
    <row r="2672" spans="1:9" s="34" customFormat="1" x14ac:dyDescent="0.25">
      <c r="A2672" s="6" t="s">
        <v>37</v>
      </c>
      <c r="B2672" s="6" t="s">
        <v>6412</v>
      </c>
      <c r="C2672" s="20" t="s">
        <v>6411</v>
      </c>
      <c r="D2672" s="10" t="s">
        <v>1</v>
      </c>
      <c r="E2672" s="26"/>
      <c r="F2672" s="26"/>
      <c r="G2672" s="26"/>
      <c r="H2672" s="26"/>
      <c r="I2672"/>
    </row>
    <row r="2673" spans="1:9" s="34" customFormat="1" x14ac:dyDescent="0.25">
      <c r="A2673" s="6" t="s">
        <v>37</v>
      </c>
      <c r="B2673" s="6" t="s">
        <v>6410</v>
      </c>
      <c r="C2673" s="20" t="s">
        <v>6409</v>
      </c>
      <c r="D2673" s="10" t="s">
        <v>1</v>
      </c>
      <c r="E2673" s="26"/>
      <c r="F2673" s="26"/>
      <c r="G2673" s="26"/>
      <c r="H2673" s="26"/>
      <c r="I2673"/>
    </row>
    <row r="2674" spans="1:9" s="34" customFormat="1" x14ac:dyDescent="0.25">
      <c r="A2674" s="6" t="s">
        <v>37</v>
      </c>
      <c r="B2674" s="6" t="s">
        <v>6408</v>
      </c>
      <c r="C2674" s="20" t="s">
        <v>6407</v>
      </c>
      <c r="D2674" s="10" t="s">
        <v>1</v>
      </c>
      <c r="E2674" s="26"/>
      <c r="F2674" s="26"/>
      <c r="G2674" s="26"/>
      <c r="H2674" s="26"/>
      <c r="I2674"/>
    </row>
    <row r="2675" spans="1:9" s="34" customFormat="1" x14ac:dyDescent="0.25">
      <c r="A2675" s="6" t="s">
        <v>37</v>
      </c>
      <c r="B2675" s="6" t="s">
        <v>6406</v>
      </c>
      <c r="C2675" s="20" t="s">
        <v>6405</v>
      </c>
      <c r="D2675" s="10" t="s">
        <v>1</v>
      </c>
      <c r="E2675" s="26"/>
      <c r="F2675" s="26"/>
      <c r="G2675" s="26"/>
      <c r="H2675" s="26"/>
      <c r="I2675"/>
    </row>
    <row r="2676" spans="1:9" s="34" customFormat="1" x14ac:dyDescent="0.25">
      <c r="A2676" s="6" t="s">
        <v>37</v>
      </c>
      <c r="B2676" s="6" t="s">
        <v>6404</v>
      </c>
      <c r="C2676" s="17" t="s">
        <v>6403</v>
      </c>
      <c r="D2676" s="10" t="s">
        <v>1</v>
      </c>
      <c r="E2676" s="26"/>
      <c r="F2676" s="26"/>
      <c r="G2676" s="26"/>
      <c r="H2676" s="26"/>
      <c r="I2676"/>
    </row>
    <row r="2677" spans="1:9" s="34" customFormat="1" x14ac:dyDescent="0.25">
      <c r="A2677" s="6" t="s">
        <v>37</v>
      </c>
      <c r="B2677" s="6" t="s">
        <v>6402</v>
      </c>
      <c r="C2677" s="18" t="s">
        <v>6401</v>
      </c>
      <c r="D2677" s="10" t="s">
        <v>1</v>
      </c>
      <c r="E2677" s="26"/>
      <c r="F2677" s="26"/>
      <c r="G2677" s="26"/>
      <c r="H2677" s="26"/>
      <c r="I2677"/>
    </row>
    <row r="2678" spans="1:9" s="34" customFormat="1" x14ac:dyDescent="0.25">
      <c r="A2678" s="6" t="s">
        <v>37</v>
      </c>
      <c r="B2678" s="6" t="s">
        <v>6400</v>
      </c>
      <c r="C2678" s="19" t="s">
        <v>6399</v>
      </c>
      <c r="D2678" s="10" t="s">
        <v>1</v>
      </c>
      <c r="E2678" s="26"/>
      <c r="F2678" s="26"/>
      <c r="G2678" s="26"/>
      <c r="H2678" s="26"/>
      <c r="I2678"/>
    </row>
    <row r="2679" spans="1:9" s="34" customFormat="1" x14ac:dyDescent="0.25">
      <c r="A2679" s="6" t="s">
        <v>37</v>
      </c>
      <c r="B2679" s="6" t="s">
        <v>6398</v>
      </c>
      <c r="C2679" s="20" t="s">
        <v>6397</v>
      </c>
      <c r="D2679" s="10" t="s">
        <v>1</v>
      </c>
      <c r="E2679" s="26"/>
      <c r="F2679" s="26"/>
      <c r="G2679" s="26"/>
      <c r="H2679" s="26"/>
      <c r="I2679"/>
    </row>
    <row r="2680" spans="1:9" s="34" customFormat="1" x14ac:dyDescent="0.25">
      <c r="A2680" s="6" t="s">
        <v>37</v>
      </c>
      <c r="B2680" s="6" t="s">
        <v>6396</v>
      </c>
      <c r="C2680" s="21" t="s">
        <v>6395</v>
      </c>
      <c r="D2680" s="10" t="s">
        <v>1</v>
      </c>
      <c r="E2680" s="26"/>
      <c r="F2680" s="26"/>
      <c r="G2680" s="26"/>
      <c r="H2680" s="26"/>
      <c r="I2680"/>
    </row>
    <row r="2681" spans="1:9" s="34" customFormat="1" x14ac:dyDescent="0.25">
      <c r="A2681" s="6" t="s">
        <v>37</v>
      </c>
      <c r="B2681" s="6" t="s">
        <v>6394</v>
      </c>
      <c r="C2681" s="33" t="s">
        <v>6393</v>
      </c>
      <c r="D2681" s="10" t="s">
        <v>1</v>
      </c>
      <c r="E2681" s="26"/>
      <c r="F2681" s="26"/>
      <c r="G2681" s="26"/>
      <c r="H2681" s="26"/>
      <c r="I2681"/>
    </row>
    <row r="2682" spans="1:9" s="34" customFormat="1" x14ac:dyDescent="0.25">
      <c r="A2682" s="6" t="s">
        <v>37</v>
      </c>
      <c r="B2682" s="6" t="s">
        <v>6392</v>
      </c>
      <c r="C2682" s="33" t="s">
        <v>6391</v>
      </c>
      <c r="D2682" s="10" t="s">
        <v>1</v>
      </c>
      <c r="E2682" s="26"/>
      <c r="F2682" s="26"/>
      <c r="G2682" s="26"/>
      <c r="H2682" s="26"/>
      <c r="I2682"/>
    </row>
    <row r="2683" spans="1:9" s="34" customFormat="1" x14ac:dyDescent="0.25">
      <c r="A2683" s="6" t="s">
        <v>37</v>
      </c>
      <c r="B2683" s="6" t="s">
        <v>6390</v>
      </c>
      <c r="C2683" s="33" t="s">
        <v>6389</v>
      </c>
      <c r="D2683" s="10" t="s">
        <v>1</v>
      </c>
      <c r="E2683" s="26"/>
      <c r="F2683" s="26"/>
      <c r="G2683" s="26"/>
      <c r="H2683" s="26"/>
      <c r="I2683"/>
    </row>
    <row r="2684" spans="1:9" s="34" customFormat="1" x14ac:dyDescent="0.25">
      <c r="A2684" s="6" t="s">
        <v>37</v>
      </c>
      <c r="B2684" s="6" t="s">
        <v>6388</v>
      </c>
      <c r="C2684" s="33" t="s">
        <v>6387</v>
      </c>
      <c r="D2684" s="10" t="s">
        <v>1</v>
      </c>
      <c r="E2684" s="26"/>
      <c r="F2684" s="26"/>
      <c r="G2684" s="26"/>
      <c r="H2684" s="26"/>
      <c r="I2684"/>
    </row>
    <row r="2685" spans="1:9" s="34" customFormat="1" x14ac:dyDescent="0.25">
      <c r="A2685" s="6" t="s">
        <v>37</v>
      </c>
      <c r="B2685" s="6" t="s">
        <v>6151</v>
      </c>
      <c r="C2685" s="20" t="s">
        <v>6150</v>
      </c>
      <c r="D2685" s="10" t="s">
        <v>1</v>
      </c>
      <c r="E2685" s="26"/>
      <c r="F2685" s="26"/>
      <c r="G2685" s="26"/>
      <c r="H2685" s="26"/>
      <c r="I2685"/>
    </row>
    <row r="2686" spans="1:9" s="34" customFormat="1" x14ac:dyDescent="0.25">
      <c r="A2686" s="6" t="s">
        <v>37</v>
      </c>
      <c r="B2686" s="6" t="s">
        <v>6149</v>
      </c>
      <c r="C2686" s="21" t="s">
        <v>6148</v>
      </c>
      <c r="D2686" s="10" t="s">
        <v>1</v>
      </c>
      <c r="E2686" s="26"/>
      <c r="F2686" s="26"/>
      <c r="G2686" s="26"/>
      <c r="H2686" s="26"/>
      <c r="I2686"/>
    </row>
    <row r="2687" spans="1:9" s="34" customFormat="1" x14ac:dyDescent="0.25">
      <c r="A2687" s="6" t="s">
        <v>37</v>
      </c>
      <c r="B2687" s="6" t="s">
        <v>6386</v>
      </c>
      <c r="C2687" s="20" t="s">
        <v>6385</v>
      </c>
      <c r="D2687" s="10" t="s">
        <v>1</v>
      </c>
      <c r="E2687" s="26"/>
      <c r="F2687" s="26"/>
      <c r="G2687" s="26"/>
      <c r="H2687" s="26"/>
      <c r="I2687"/>
    </row>
    <row r="2688" spans="1:9" s="34" customFormat="1" x14ac:dyDescent="0.25">
      <c r="A2688" s="6" t="s">
        <v>37</v>
      </c>
      <c r="B2688" s="6" t="s">
        <v>6384</v>
      </c>
      <c r="C2688" s="21" t="s">
        <v>6383</v>
      </c>
      <c r="D2688" s="10" t="s">
        <v>1</v>
      </c>
      <c r="E2688" s="26"/>
      <c r="F2688" s="26"/>
      <c r="G2688" s="26"/>
      <c r="H2688" s="26"/>
      <c r="I2688"/>
    </row>
    <row r="2689" spans="1:9" s="34" customFormat="1" x14ac:dyDescent="0.25">
      <c r="A2689" s="6" t="s">
        <v>37</v>
      </c>
      <c r="B2689" s="6" t="s">
        <v>6382</v>
      </c>
      <c r="C2689" s="33" t="s">
        <v>6381</v>
      </c>
      <c r="D2689" s="10" t="s">
        <v>1</v>
      </c>
      <c r="E2689" s="26"/>
      <c r="F2689" s="26"/>
      <c r="G2689" s="26"/>
      <c r="H2689" s="26"/>
      <c r="I2689"/>
    </row>
    <row r="2690" spans="1:9" s="34" customFormat="1" x14ac:dyDescent="0.25">
      <c r="A2690" s="6" t="s">
        <v>37</v>
      </c>
      <c r="B2690" s="6" t="s">
        <v>6380</v>
      </c>
      <c r="C2690" s="59" t="s">
        <v>6379</v>
      </c>
      <c r="D2690" s="10" t="s">
        <v>1</v>
      </c>
      <c r="E2690" s="26"/>
      <c r="F2690" s="26"/>
      <c r="G2690" s="26"/>
      <c r="H2690" s="26"/>
      <c r="I2690"/>
    </row>
    <row r="2691" spans="1:9" s="34" customFormat="1" x14ac:dyDescent="0.25">
      <c r="A2691" s="6" t="s">
        <v>37</v>
      </c>
      <c r="B2691" s="6" t="s">
        <v>6378</v>
      </c>
      <c r="C2691" s="59" t="s">
        <v>6377</v>
      </c>
      <c r="D2691" s="10" t="s">
        <v>1</v>
      </c>
      <c r="E2691" s="26"/>
      <c r="F2691" s="26"/>
      <c r="G2691" s="26"/>
      <c r="H2691" s="26"/>
      <c r="I2691"/>
    </row>
    <row r="2692" spans="1:9" s="34" customFormat="1" x14ac:dyDescent="0.25">
      <c r="A2692" s="6" t="s">
        <v>37</v>
      </c>
      <c r="B2692" s="6" t="s">
        <v>6376</v>
      </c>
      <c r="C2692" s="33" t="s">
        <v>6375</v>
      </c>
      <c r="D2692" s="10" t="s">
        <v>1</v>
      </c>
      <c r="E2692" s="26"/>
      <c r="F2692" s="26"/>
      <c r="G2692" s="26"/>
      <c r="H2692" s="26"/>
      <c r="I2692"/>
    </row>
    <row r="2693" spans="1:9" s="34" customFormat="1" x14ac:dyDescent="0.25">
      <c r="A2693" s="6" t="s">
        <v>37</v>
      </c>
      <c r="B2693" s="6" t="s">
        <v>6374</v>
      </c>
      <c r="C2693" s="20" t="s">
        <v>6373</v>
      </c>
      <c r="D2693" s="10" t="s">
        <v>1</v>
      </c>
      <c r="E2693" s="26"/>
      <c r="F2693" s="26"/>
      <c r="G2693" s="26"/>
      <c r="H2693" s="26"/>
      <c r="I2693"/>
    </row>
    <row r="2694" spans="1:9" s="34" customFormat="1" x14ac:dyDescent="0.25">
      <c r="A2694" s="6" t="s">
        <v>37</v>
      </c>
      <c r="B2694" s="6" t="s">
        <v>6372</v>
      </c>
      <c r="C2694" s="21" t="s">
        <v>6371</v>
      </c>
      <c r="D2694" s="10" t="s">
        <v>1</v>
      </c>
      <c r="E2694" s="26"/>
      <c r="F2694" s="26"/>
      <c r="G2694" s="26"/>
      <c r="H2694" s="26"/>
      <c r="I2694"/>
    </row>
    <row r="2695" spans="1:9" s="34" customFormat="1" x14ac:dyDescent="0.25">
      <c r="A2695" s="6" t="s">
        <v>37</v>
      </c>
      <c r="B2695" s="6" t="s">
        <v>6103</v>
      </c>
      <c r="C2695" s="20" t="s">
        <v>6102</v>
      </c>
      <c r="D2695" s="10" t="s">
        <v>1</v>
      </c>
      <c r="E2695" s="26"/>
      <c r="F2695" s="26"/>
      <c r="G2695" s="26"/>
      <c r="H2695" s="26"/>
      <c r="I2695"/>
    </row>
    <row r="2696" spans="1:9" s="34" customFormat="1" x14ac:dyDescent="0.25">
      <c r="A2696" s="6" t="s">
        <v>37</v>
      </c>
      <c r="B2696" s="6" t="s">
        <v>6101</v>
      </c>
      <c r="C2696" s="21" t="s">
        <v>6100</v>
      </c>
      <c r="D2696" s="10" t="s">
        <v>1</v>
      </c>
      <c r="E2696" s="26"/>
      <c r="F2696" s="26"/>
      <c r="G2696" s="26"/>
      <c r="H2696" s="26"/>
      <c r="I2696"/>
    </row>
    <row r="2697" spans="1:9" s="34" customFormat="1" x14ac:dyDescent="0.25">
      <c r="A2697" s="6" t="s">
        <v>37</v>
      </c>
      <c r="B2697" s="6" t="s">
        <v>6099</v>
      </c>
      <c r="C2697" s="33" t="s">
        <v>6098</v>
      </c>
      <c r="D2697" s="10" t="s">
        <v>1</v>
      </c>
      <c r="E2697" s="26"/>
      <c r="F2697" s="26"/>
      <c r="G2697" s="26"/>
      <c r="H2697" s="26"/>
      <c r="I2697"/>
    </row>
    <row r="2698" spans="1:9" s="34" customFormat="1" x14ac:dyDescent="0.25">
      <c r="A2698" s="6" t="s">
        <v>37</v>
      </c>
      <c r="B2698" s="6" t="s">
        <v>6370</v>
      </c>
      <c r="C2698" s="20" t="s">
        <v>6369</v>
      </c>
      <c r="D2698" s="10" t="s">
        <v>1</v>
      </c>
      <c r="E2698" s="26"/>
      <c r="F2698" s="26"/>
      <c r="G2698" s="26"/>
      <c r="H2698" s="26"/>
      <c r="I2698"/>
    </row>
    <row r="2699" spans="1:9" s="34" customFormat="1" x14ac:dyDescent="0.25">
      <c r="A2699" s="6" t="s">
        <v>37</v>
      </c>
      <c r="B2699" s="6" t="s">
        <v>6368</v>
      </c>
      <c r="C2699" s="21" t="s">
        <v>6367</v>
      </c>
      <c r="D2699" s="10" t="s">
        <v>1</v>
      </c>
      <c r="E2699" s="26"/>
      <c r="F2699" s="26"/>
      <c r="G2699" s="26"/>
      <c r="H2699" s="26"/>
      <c r="I2699"/>
    </row>
    <row r="2700" spans="1:9" s="34" customFormat="1" x14ac:dyDescent="0.25">
      <c r="A2700" s="6" t="s">
        <v>37</v>
      </c>
      <c r="B2700" s="6" t="s">
        <v>6366</v>
      </c>
      <c r="C2700" s="33" t="s">
        <v>6365</v>
      </c>
      <c r="D2700" s="10" t="s">
        <v>1</v>
      </c>
      <c r="E2700" s="26"/>
      <c r="F2700" s="26"/>
      <c r="G2700" s="26"/>
      <c r="H2700" s="26"/>
      <c r="I2700"/>
    </row>
    <row r="2701" spans="1:9" s="34" customFormat="1" x14ac:dyDescent="0.25">
      <c r="A2701" s="6" t="s">
        <v>37</v>
      </c>
      <c r="B2701" s="6" t="s">
        <v>6364</v>
      </c>
      <c r="C2701" s="33" t="s">
        <v>6363</v>
      </c>
      <c r="D2701" s="10" t="s">
        <v>1</v>
      </c>
      <c r="E2701" s="26"/>
      <c r="F2701" s="26"/>
      <c r="G2701" s="26"/>
      <c r="H2701" s="26"/>
      <c r="I2701"/>
    </row>
    <row r="2702" spans="1:9" s="34" customFormat="1" x14ac:dyDescent="0.25">
      <c r="A2702" s="6" t="s">
        <v>37</v>
      </c>
      <c r="B2702" s="6" t="s">
        <v>6362</v>
      </c>
      <c r="C2702" s="20" t="s">
        <v>6361</v>
      </c>
      <c r="D2702" s="10" t="s">
        <v>1</v>
      </c>
      <c r="E2702" s="26"/>
      <c r="F2702" s="26"/>
      <c r="G2702" s="26"/>
      <c r="H2702" s="26"/>
      <c r="I2702"/>
    </row>
    <row r="2703" spans="1:9" s="34" customFormat="1" x14ac:dyDescent="0.25">
      <c r="A2703" s="6" t="s">
        <v>37</v>
      </c>
      <c r="B2703" s="6" t="s">
        <v>6360</v>
      </c>
      <c r="C2703" s="21" t="s">
        <v>6359</v>
      </c>
      <c r="D2703" s="10" t="s">
        <v>1</v>
      </c>
      <c r="E2703" s="26"/>
      <c r="F2703" s="26"/>
      <c r="G2703" s="26"/>
      <c r="H2703" s="26"/>
      <c r="I2703"/>
    </row>
    <row r="2704" spans="1:9" s="34" customFormat="1" x14ac:dyDescent="0.25">
      <c r="A2704" s="6" t="s">
        <v>37</v>
      </c>
      <c r="B2704" s="6" t="s">
        <v>6358</v>
      </c>
      <c r="C2704" s="33" t="s">
        <v>6357</v>
      </c>
      <c r="D2704" s="10" t="s">
        <v>1</v>
      </c>
      <c r="E2704" s="26"/>
      <c r="F2704" s="26"/>
      <c r="G2704" s="26"/>
      <c r="H2704" s="26"/>
      <c r="I2704"/>
    </row>
    <row r="2705" spans="1:9" s="34" customFormat="1" x14ac:dyDescent="0.25">
      <c r="A2705" s="6" t="s">
        <v>37</v>
      </c>
      <c r="B2705" s="6" t="s">
        <v>6356</v>
      </c>
      <c r="C2705" s="33" t="s">
        <v>6355</v>
      </c>
      <c r="D2705" s="10" t="s">
        <v>1</v>
      </c>
      <c r="E2705" s="26"/>
      <c r="F2705" s="26"/>
      <c r="G2705" s="26"/>
      <c r="H2705" s="26"/>
      <c r="I2705"/>
    </row>
    <row r="2706" spans="1:9" s="34" customFormat="1" x14ac:dyDescent="0.25">
      <c r="A2706" s="6" t="s">
        <v>37</v>
      </c>
      <c r="B2706" s="6" t="s">
        <v>6354</v>
      </c>
      <c r="C2706" s="33" t="s">
        <v>6353</v>
      </c>
      <c r="D2706" s="10" t="s">
        <v>1</v>
      </c>
      <c r="E2706" s="26"/>
      <c r="F2706" s="26"/>
      <c r="G2706" s="26"/>
      <c r="H2706" s="26"/>
      <c r="I2706"/>
    </row>
    <row r="2707" spans="1:9" s="34" customFormat="1" x14ac:dyDescent="0.25">
      <c r="A2707" s="6" t="s">
        <v>37</v>
      </c>
      <c r="B2707" s="6" t="s">
        <v>6352</v>
      </c>
      <c r="C2707" s="33" t="s">
        <v>6351</v>
      </c>
      <c r="D2707" s="10" t="s">
        <v>1</v>
      </c>
      <c r="E2707" s="26"/>
      <c r="F2707" s="26"/>
      <c r="G2707" s="26"/>
      <c r="H2707" s="26"/>
      <c r="I2707"/>
    </row>
    <row r="2708" spans="1:9" s="34" customFormat="1" x14ac:dyDescent="0.25">
      <c r="A2708" s="6" t="s">
        <v>37</v>
      </c>
      <c r="B2708" s="6" t="s">
        <v>6350</v>
      </c>
      <c r="C2708" s="33" t="s">
        <v>6349</v>
      </c>
      <c r="D2708" s="10" t="s">
        <v>1</v>
      </c>
      <c r="E2708" s="26"/>
      <c r="F2708" s="26"/>
      <c r="G2708" s="26"/>
      <c r="H2708" s="26"/>
      <c r="I2708"/>
    </row>
    <row r="2709" spans="1:9" s="34" customFormat="1" x14ac:dyDescent="0.25">
      <c r="A2709" s="6" t="s">
        <v>37</v>
      </c>
      <c r="B2709" s="6" t="s">
        <v>6348</v>
      </c>
      <c r="C2709" s="33" t="s">
        <v>6347</v>
      </c>
      <c r="D2709" s="10" t="s">
        <v>1</v>
      </c>
      <c r="E2709" s="26"/>
      <c r="F2709" s="26"/>
      <c r="G2709" s="26"/>
      <c r="H2709" s="26"/>
      <c r="I2709"/>
    </row>
    <row r="2710" spans="1:9" s="34" customFormat="1" x14ac:dyDescent="0.25">
      <c r="A2710" s="6" t="s">
        <v>37</v>
      </c>
      <c r="B2710" s="6" t="s">
        <v>6346</v>
      </c>
      <c r="C2710" s="33" t="s">
        <v>6345</v>
      </c>
      <c r="D2710" s="10" t="s">
        <v>1</v>
      </c>
      <c r="E2710" s="26"/>
      <c r="F2710" s="26"/>
      <c r="G2710" s="26"/>
      <c r="H2710" s="26"/>
      <c r="I2710"/>
    </row>
    <row r="2711" spans="1:9" s="34" customFormat="1" x14ac:dyDescent="0.25">
      <c r="A2711" s="6" t="s">
        <v>37</v>
      </c>
      <c r="B2711" s="6" t="s">
        <v>6344</v>
      </c>
      <c r="C2711" s="33" t="s">
        <v>6343</v>
      </c>
      <c r="D2711" s="10" t="s">
        <v>1</v>
      </c>
      <c r="E2711" s="26"/>
      <c r="F2711" s="26"/>
      <c r="G2711" s="26"/>
      <c r="H2711" s="26"/>
      <c r="I2711"/>
    </row>
    <row r="2712" spans="1:9" s="34" customFormat="1" x14ac:dyDescent="0.25">
      <c r="A2712" s="6" t="s">
        <v>37</v>
      </c>
      <c r="B2712" s="6" t="s">
        <v>6342</v>
      </c>
      <c r="C2712" s="33" t="s">
        <v>6341</v>
      </c>
      <c r="D2712" s="10" t="s">
        <v>1</v>
      </c>
      <c r="E2712" s="26"/>
      <c r="F2712" s="26"/>
      <c r="G2712" s="26"/>
      <c r="H2712" s="26"/>
      <c r="I2712"/>
    </row>
    <row r="2713" spans="1:9" s="34" customFormat="1" x14ac:dyDescent="0.25">
      <c r="A2713" s="6" t="s">
        <v>37</v>
      </c>
      <c r="B2713" s="6" t="s">
        <v>6340</v>
      </c>
      <c r="C2713" s="19" t="s">
        <v>6339</v>
      </c>
      <c r="D2713" s="10" t="s">
        <v>1</v>
      </c>
      <c r="E2713" s="26"/>
      <c r="F2713" s="26"/>
      <c r="G2713" s="26"/>
      <c r="H2713" s="26"/>
      <c r="I2713"/>
    </row>
    <row r="2714" spans="1:9" s="34" customFormat="1" x14ac:dyDescent="0.25">
      <c r="A2714" s="6" t="s">
        <v>37</v>
      </c>
      <c r="B2714" s="6" t="s">
        <v>6338</v>
      </c>
      <c r="C2714" s="20" t="s">
        <v>6337</v>
      </c>
      <c r="D2714" s="10" t="s">
        <v>1</v>
      </c>
      <c r="E2714" s="26"/>
      <c r="F2714" s="26"/>
      <c r="G2714" s="26"/>
      <c r="H2714" s="26"/>
      <c r="I2714"/>
    </row>
    <row r="2715" spans="1:9" s="34" customFormat="1" x14ac:dyDescent="0.25">
      <c r="A2715" s="6" t="s">
        <v>37</v>
      </c>
      <c r="B2715" s="6" t="s">
        <v>6336</v>
      </c>
      <c r="C2715" s="20" t="s">
        <v>6335</v>
      </c>
      <c r="D2715" s="10" t="s">
        <v>1</v>
      </c>
      <c r="E2715" s="26"/>
      <c r="F2715" s="26"/>
      <c r="G2715" s="26"/>
      <c r="H2715" s="26"/>
      <c r="I2715"/>
    </row>
    <row r="2716" spans="1:9" s="34" customFormat="1" x14ac:dyDescent="0.25">
      <c r="A2716" s="6" t="s">
        <v>37</v>
      </c>
      <c r="B2716" s="6" t="s">
        <v>6334</v>
      </c>
      <c r="C2716" s="20" t="s">
        <v>6333</v>
      </c>
      <c r="D2716" s="10" t="s">
        <v>1</v>
      </c>
      <c r="E2716" s="26"/>
      <c r="F2716" s="26"/>
      <c r="G2716" s="26"/>
      <c r="H2716" s="26"/>
      <c r="I2716"/>
    </row>
    <row r="2717" spans="1:9" s="34" customFormat="1" x14ac:dyDescent="0.25">
      <c r="A2717" s="6" t="s">
        <v>37</v>
      </c>
      <c r="B2717" s="6" t="s">
        <v>6332</v>
      </c>
      <c r="C2717" s="20" t="s">
        <v>6331</v>
      </c>
      <c r="D2717" s="10" t="s">
        <v>1</v>
      </c>
      <c r="E2717" s="26"/>
      <c r="F2717" s="26"/>
      <c r="G2717" s="26"/>
      <c r="H2717" s="26"/>
      <c r="I2717"/>
    </row>
    <row r="2718" spans="1:9" s="34" customFormat="1" x14ac:dyDescent="0.25">
      <c r="A2718" s="6" t="s">
        <v>37</v>
      </c>
      <c r="B2718" s="6" t="s">
        <v>6330</v>
      </c>
      <c r="C2718" s="20" t="s">
        <v>6329</v>
      </c>
      <c r="D2718" s="10" t="s">
        <v>1</v>
      </c>
      <c r="E2718" s="26"/>
      <c r="F2718" s="26"/>
      <c r="G2718" s="26"/>
      <c r="H2718" s="26"/>
      <c r="I2718"/>
    </row>
    <row r="2719" spans="1:9" s="34" customFormat="1" x14ac:dyDescent="0.25">
      <c r="A2719" s="6" t="s">
        <v>37</v>
      </c>
      <c r="B2719" s="6" t="s">
        <v>6328</v>
      </c>
      <c r="C2719" s="20" t="s">
        <v>6327</v>
      </c>
      <c r="D2719" s="10" t="s">
        <v>1</v>
      </c>
      <c r="E2719" s="26"/>
      <c r="F2719" s="26"/>
      <c r="G2719" s="26"/>
      <c r="H2719" s="26"/>
      <c r="I2719"/>
    </row>
    <row r="2720" spans="1:9" s="34" customFormat="1" x14ac:dyDescent="0.25">
      <c r="A2720" s="6" t="s">
        <v>37</v>
      </c>
      <c r="B2720" s="6" t="s">
        <v>6326</v>
      </c>
      <c r="C2720" s="20" t="s">
        <v>6325</v>
      </c>
      <c r="D2720" s="10" t="s">
        <v>1</v>
      </c>
      <c r="E2720" s="26"/>
      <c r="F2720" s="26"/>
      <c r="G2720" s="26"/>
      <c r="H2720" s="26"/>
      <c r="I2720"/>
    </row>
    <row r="2721" spans="1:9" s="34" customFormat="1" x14ac:dyDescent="0.25">
      <c r="A2721" s="6" t="s">
        <v>37</v>
      </c>
      <c r="B2721" s="6" t="s">
        <v>6324</v>
      </c>
      <c r="C2721" s="20" t="s">
        <v>6323</v>
      </c>
      <c r="D2721" s="10" t="s">
        <v>1</v>
      </c>
      <c r="E2721" s="26"/>
      <c r="F2721" s="26"/>
      <c r="G2721" s="26"/>
      <c r="H2721" s="26"/>
      <c r="I2721"/>
    </row>
    <row r="2722" spans="1:9" s="34" customFormat="1" x14ac:dyDescent="0.25">
      <c r="A2722" s="6" t="s">
        <v>37</v>
      </c>
      <c r="B2722" s="6" t="s">
        <v>6322</v>
      </c>
      <c r="C2722" s="17" t="s">
        <v>6321</v>
      </c>
      <c r="D2722" s="10" t="s">
        <v>1</v>
      </c>
      <c r="E2722" s="26"/>
      <c r="F2722" s="26"/>
      <c r="G2722" s="26"/>
      <c r="H2722" s="26"/>
      <c r="I2722"/>
    </row>
    <row r="2723" spans="1:9" s="34" customFormat="1" x14ac:dyDescent="0.25">
      <c r="A2723" s="6" t="s">
        <v>37</v>
      </c>
      <c r="B2723" s="6" t="s">
        <v>6320</v>
      </c>
      <c r="C2723" s="18" t="s">
        <v>6319</v>
      </c>
      <c r="D2723" s="10" t="s">
        <v>1</v>
      </c>
      <c r="E2723" s="26"/>
      <c r="F2723" s="26"/>
      <c r="G2723" s="26"/>
      <c r="H2723" s="26"/>
      <c r="I2723"/>
    </row>
    <row r="2724" spans="1:9" s="34" customFormat="1" x14ac:dyDescent="0.25">
      <c r="A2724" s="6" t="s">
        <v>37</v>
      </c>
      <c r="B2724" s="6" t="s">
        <v>1766</v>
      </c>
      <c r="C2724" s="11" t="s">
        <v>1767</v>
      </c>
      <c r="D2724" s="10" t="s">
        <v>1</v>
      </c>
      <c r="E2724" s="26"/>
      <c r="F2724" s="26"/>
      <c r="G2724" s="26"/>
      <c r="H2724" s="26"/>
      <c r="I2724"/>
    </row>
    <row r="2725" spans="1:9" s="34" customFormat="1" x14ac:dyDescent="0.25">
      <c r="A2725" s="7"/>
      <c r="B2725" s="7"/>
      <c r="C2725" s="35"/>
      <c r="D2725" s="35"/>
      <c r="E2725" s="26"/>
      <c r="F2725" s="26"/>
      <c r="G2725" s="26"/>
      <c r="H2725" s="26"/>
      <c r="I2725"/>
    </row>
    <row r="2726" spans="1:9" s="34" customFormat="1" x14ac:dyDescent="0.25">
      <c r="A2726" s="28" t="s">
        <v>0</v>
      </c>
      <c r="B2726" s="2" t="s">
        <v>6997</v>
      </c>
      <c r="C2726" s="26"/>
      <c r="D2726" s="26"/>
      <c r="E2726" s="26"/>
      <c r="F2726" s="26"/>
      <c r="G2726" s="26"/>
      <c r="H2726" s="26"/>
      <c r="I2726"/>
    </row>
    <row r="2727" spans="1:9" s="34" customFormat="1" x14ac:dyDescent="0.25">
      <c r="A2727" s="28" t="s">
        <v>6960</v>
      </c>
      <c r="B2727" s="2" t="str">
        <f>CONCATENATE("https://xbrl.cipc.co.za/taxonomy/role/",MID(B2728,2,7),"/",B2726)</f>
        <v>https://xbrl.cipc.co.za/taxonomy/role/804.300/NotesBorrowingCosts</v>
      </c>
      <c r="C2727" s="26"/>
      <c r="D2727" s="26"/>
      <c r="E2727" s="26"/>
      <c r="F2727" s="26"/>
      <c r="G2727" s="26"/>
      <c r="H2727" s="26"/>
      <c r="I2727"/>
    </row>
    <row r="2728" spans="1:9" s="34" customFormat="1" x14ac:dyDescent="0.25">
      <c r="A2728" s="28" t="s">
        <v>6961</v>
      </c>
      <c r="B2728" s="2" t="s">
        <v>7021</v>
      </c>
      <c r="C2728" s="26"/>
      <c r="D2728" s="26"/>
      <c r="E2728" s="26"/>
      <c r="F2728" s="26"/>
      <c r="G2728" s="26"/>
      <c r="H2728"/>
      <c r="I2728"/>
    </row>
    <row r="2729" spans="1:9" s="34" customFormat="1" x14ac:dyDescent="0.25">
      <c r="A2729" s="29" t="s">
        <v>4</v>
      </c>
      <c r="B2729" s="29" t="s">
        <v>5</v>
      </c>
      <c r="C2729" s="29" t="str">
        <f>VLOOKUP(B2729,Concepts!$C:$S,13,FALSE)</f>
        <v>label (en)</v>
      </c>
      <c r="D2729" s="29" t="s">
        <v>2630</v>
      </c>
      <c r="E2729" s="26"/>
      <c r="F2729" s="26"/>
      <c r="G2729" s="26"/>
      <c r="H2729"/>
      <c r="I2729"/>
    </row>
    <row r="2730" spans="1:9" s="34" customFormat="1" x14ac:dyDescent="0.25">
      <c r="A2730" s="6" t="s">
        <v>37</v>
      </c>
      <c r="B2730" s="6" t="s">
        <v>2939</v>
      </c>
      <c r="C2730" s="10" t="s">
        <v>2940</v>
      </c>
      <c r="D2730" s="10"/>
      <c r="E2730" s="26"/>
      <c r="F2730" s="26"/>
      <c r="G2730" s="26"/>
      <c r="H2730"/>
      <c r="I2730"/>
    </row>
    <row r="2731" spans="1:9" s="34" customFormat="1" x14ac:dyDescent="0.25">
      <c r="A2731" s="6" t="s">
        <v>37</v>
      </c>
      <c r="B2731" s="6" t="s">
        <v>6646</v>
      </c>
      <c r="C2731" s="11" t="s">
        <v>6645</v>
      </c>
      <c r="D2731" s="11"/>
      <c r="E2731" s="26"/>
      <c r="F2731" s="26"/>
      <c r="G2731" s="26"/>
      <c r="H2731"/>
      <c r="I2731"/>
    </row>
    <row r="2732" spans="1:9" s="34" customFormat="1" x14ac:dyDescent="0.25">
      <c r="A2732" s="6" t="s">
        <v>37</v>
      </c>
      <c r="B2732" s="6" t="s">
        <v>6644</v>
      </c>
      <c r="C2732" s="17" t="s">
        <v>6643</v>
      </c>
      <c r="D2732" s="17"/>
      <c r="E2732" s="26"/>
      <c r="F2732" s="26"/>
      <c r="G2732" s="26"/>
      <c r="H2732"/>
      <c r="I2732"/>
    </row>
    <row r="2733" spans="1:9" s="34" customFormat="1" x14ac:dyDescent="0.25">
      <c r="A2733" s="6" t="s">
        <v>37</v>
      </c>
      <c r="B2733" s="6" t="s">
        <v>6642</v>
      </c>
      <c r="C2733" s="17" t="s">
        <v>6641</v>
      </c>
      <c r="D2733" s="17"/>
      <c r="E2733" s="26"/>
      <c r="F2733" s="26"/>
      <c r="G2733" s="26"/>
      <c r="H2733"/>
      <c r="I2733"/>
    </row>
    <row r="2734" spans="1:9" s="34" customFormat="1" x14ac:dyDescent="0.25">
      <c r="A2734" s="6" t="s">
        <v>37</v>
      </c>
      <c r="B2734" s="6" t="s">
        <v>6640</v>
      </c>
      <c r="C2734" s="17" t="s">
        <v>6639</v>
      </c>
      <c r="D2734" s="17"/>
      <c r="E2734" s="26"/>
      <c r="F2734" s="26"/>
      <c r="G2734" s="26"/>
      <c r="H2734"/>
      <c r="I2734"/>
    </row>
    <row r="2735" spans="1:9" s="34" customFormat="1" x14ac:dyDescent="0.25">
      <c r="A2735" s="6" t="s">
        <v>37</v>
      </c>
      <c r="B2735" s="6" t="s">
        <v>6638</v>
      </c>
      <c r="C2735" s="11" t="s">
        <v>6637</v>
      </c>
      <c r="D2735" s="11"/>
      <c r="E2735" s="26"/>
      <c r="F2735" s="26"/>
      <c r="G2735" s="26"/>
      <c r="H2735"/>
      <c r="I2735"/>
    </row>
    <row r="2736" spans="1:9" s="34" customFormat="1" x14ac:dyDescent="0.25">
      <c r="A2736" s="6" t="s">
        <v>37</v>
      </c>
      <c r="B2736" s="6" t="s">
        <v>6636</v>
      </c>
      <c r="C2736" s="17" t="s">
        <v>6635</v>
      </c>
      <c r="D2736" s="17"/>
      <c r="E2736" s="26"/>
      <c r="F2736" s="26"/>
      <c r="G2736" s="26"/>
      <c r="H2736"/>
      <c r="I2736"/>
    </row>
    <row r="2737" spans="1:9" s="34" customFormat="1" x14ac:dyDescent="0.25">
      <c r="A2737" s="6" t="s">
        <v>37</v>
      </c>
      <c r="B2737" s="6" t="s">
        <v>1651</v>
      </c>
      <c r="C2737" s="17" t="s">
        <v>1652</v>
      </c>
      <c r="D2737" s="17"/>
      <c r="E2737" s="26"/>
      <c r="F2737" s="26"/>
      <c r="G2737" s="26"/>
      <c r="H2737"/>
      <c r="I2737"/>
    </row>
    <row r="2738" spans="1:9" s="34" customFormat="1" x14ac:dyDescent="0.25">
      <c r="A2738" s="6" t="s">
        <v>37</v>
      </c>
      <c r="B2738" s="6" t="s">
        <v>6634</v>
      </c>
      <c r="C2738" s="17" t="s">
        <v>6633</v>
      </c>
      <c r="D2738" s="17"/>
      <c r="E2738" s="26"/>
      <c r="F2738" s="26"/>
      <c r="G2738" s="26"/>
      <c r="H2738"/>
      <c r="I2738"/>
    </row>
    <row r="2739" spans="1:9" s="34" customFormat="1" x14ac:dyDescent="0.25">
      <c r="A2739" s="6" t="s">
        <v>37</v>
      </c>
      <c r="B2739" s="6" t="s">
        <v>6632</v>
      </c>
      <c r="C2739" s="11" t="s">
        <v>6631</v>
      </c>
      <c r="D2739" s="11"/>
      <c r="E2739" s="26"/>
      <c r="F2739" s="26"/>
      <c r="G2739" s="26"/>
      <c r="H2739"/>
      <c r="I2739"/>
    </row>
    <row r="2740" spans="1:9" s="34" customFormat="1" x14ac:dyDescent="0.25">
      <c r="A2740" s="7"/>
      <c r="B2740" s="7"/>
      <c r="C2740" s="39"/>
      <c r="D2740" s="39"/>
      <c r="E2740" s="26"/>
      <c r="F2740" s="26"/>
      <c r="G2740" s="26"/>
      <c r="H2740" s="26"/>
      <c r="I2740" s="26"/>
    </row>
    <row r="2741" spans="1:9" s="34" customFormat="1" x14ac:dyDescent="0.25">
      <c r="A2741" s="28" t="s">
        <v>0</v>
      </c>
      <c r="B2741" s="2" t="s">
        <v>6998</v>
      </c>
      <c r="C2741" s="26"/>
      <c r="D2741" s="26"/>
      <c r="E2741" s="26"/>
      <c r="F2741" s="26"/>
      <c r="G2741" s="26"/>
      <c r="H2741" s="26"/>
      <c r="I2741" s="26"/>
    </row>
    <row r="2742" spans="1:9" s="34" customFormat="1" x14ac:dyDescent="0.25">
      <c r="A2742" s="28" t="s">
        <v>6960</v>
      </c>
      <c r="B2742" s="2" t="str">
        <f>CONCATENATE("https://xbrl.cipc.co.za/taxonomy/role/",MID(B2743,2,7),"/",B2741)</f>
        <v>https://xbrl.cipc.co.za/taxonomy/role/804.700/NotesEffectsOfChangesInForeignExchangeRates</v>
      </c>
      <c r="C2742" s="26"/>
      <c r="D2742" s="26"/>
      <c r="E2742" s="26"/>
      <c r="F2742" s="26"/>
      <c r="G2742" s="26"/>
      <c r="H2742" s="26"/>
      <c r="I2742" s="26"/>
    </row>
    <row r="2743" spans="1:9" s="34" customFormat="1" x14ac:dyDescent="0.25">
      <c r="A2743" s="28" t="s">
        <v>6961</v>
      </c>
      <c r="B2743" s="2" t="s">
        <v>7022</v>
      </c>
      <c r="C2743" s="26"/>
      <c r="D2743" s="26"/>
      <c r="E2743" s="26"/>
      <c r="F2743" s="26"/>
      <c r="G2743" s="26"/>
      <c r="H2743" s="26"/>
      <c r="I2743" s="26"/>
    </row>
    <row r="2744" spans="1:9" s="34" customFormat="1" x14ac:dyDescent="0.25">
      <c r="A2744" s="29" t="s">
        <v>4</v>
      </c>
      <c r="B2744" s="29" t="s">
        <v>5</v>
      </c>
      <c r="C2744" s="29" t="str">
        <f>VLOOKUP(B2744,Concepts!$C:$S,13,FALSE)</f>
        <v>label (en)</v>
      </c>
      <c r="D2744" s="29" t="s">
        <v>2630</v>
      </c>
      <c r="E2744" s="26"/>
      <c r="F2744" s="26"/>
      <c r="G2744" s="26"/>
      <c r="H2744" s="26"/>
      <c r="I2744" s="26"/>
    </row>
    <row r="2745" spans="1:9" s="34" customFormat="1" x14ac:dyDescent="0.25">
      <c r="A2745" s="6" t="s">
        <v>37</v>
      </c>
      <c r="B2745" s="6" t="s">
        <v>2358</v>
      </c>
      <c r="C2745" s="10" t="s">
        <v>2251</v>
      </c>
      <c r="D2745" s="10"/>
      <c r="E2745" s="26"/>
      <c r="F2745" s="26"/>
      <c r="G2745" s="26"/>
      <c r="H2745" s="26"/>
      <c r="I2745" s="26"/>
    </row>
    <row r="2746" spans="1:9" x14ac:dyDescent="0.25">
      <c r="A2746" s="6" t="s">
        <v>37</v>
      </c>
      <c r="B2746" s="6" t="s">
        <v>6668</v>
      </c>
      <c r="C2746" s="11" t="s">
        <v>6667</v>
      </c>
      <c r="D2746" s="11"/>
      <c r="F2746" s="26"/>
      <c r="G2746" s="26"/>
      <c r="H2746" s="26"/>
      <c r="I2746" s="26"/>
    </row>
    <row r="2747" spans="1:9" s="34" customFormat="1" x14ac:dyDescent="0.25">
      <c r="A2747" s="6" t="s">
        <v>37</v>
      </c>
      <c r="B2747" s="6" t="s">
        <v>160</v>
      </c>
      <c r="C2747" s="11" t="s">
        <v>130</v>
      </c>
      <c r="D2747" s="11"/>
      <c r="E2747" s="26"/>
      <c r="F2747" s="26"/>
      <c r="G2747" s="26"/>
      <c r="H2747" s="26"/>
      <c r="I2747" s="26"/>
    </row>
    <row r="2748" spans="1:9" s="34" customFormat="1" x14ac:dyDescent="0.25">
      <c r="A2748" s="6" t="s">
        <v>37</v>
      </c>
      <c r="B2748" s="6" t="s">
        <v>6666</v>
      </c>
      <c r="C2748" s="11" t="s">
        <v>6665</v>
      </c>
      <c r="D2748" s="11"/>
      <c r="E2748" s="26"/>
      <c r="F2748" s="26"/>
      <c r="G2748" s="26"/>
      <c r="H2748" s="26"/>
      <c r="I2748" s="26"/>
    </row>
    <row r="2749" spans="1:9" s="34" customFormat="1" x14ac:dyDescent="0.25">
      <c r="A2749" s="6" t="s">
        <v>37</v>
      </c>
      <c r="B2749" s="6" t="s">
        <v>6664</v>
      </c>
      <c r="C2749" s="11" t="s">
        <v>6663</v>
      </c>
      <c r="D2749" s="11"/>
      <c r="E2749" s="26"/>
      <c r="F2749" s="26"/>
      <c r="G2749" s="26"/>
      <c r="H2749" s="26"/>
      <c r="I2749" s="26"/>
    </row>
    <row r="2750" spans="1:9" s="34" customFormat="1" x14ac:dyDescent="0.25">
      <c r="A2750" s="6" t="s">
        <v>37</v>
      </c>
      <c r="B2750" s="6" t="s">
        <v>6662</v>
      </c>
      <c r="C2750" s="11" t="s">
        <v>6661</v>
      </c>
      <c r="D2750" s="11"/>
      <c r="E2750" s="26"/>
      <c r="F2750" s="26"/>
      <c r="G2750" s="26"/>
      <c r="H2750" s="26"/>
      <c r="I2750" s="26"/>
    </row>
    <row r="2751" spans="1:9" s="34" customFormat="1" x14ac:dyDescent="0.25">
      <c r="A2751" s="6" t="s">
        <v>37</v>
      </c>
      <c r="B2751" s="6" t="s">
        <v>6660</v>
      </c>
      <c r="C2751" s="11" t="s">
        <v>6659</v>
      </c>
      <c r="D2751" s="11"/>
      <c r="E2751" s="26"/>
      <c r="F2751" s="26"/>
      <c r="G2751" s="26"/>
      <c r="H2751" s="26"/>
      <c r="I2751" s="26"/>
    </row>
    <row r="2752" spans="1:9" s="34" customFormat="1" x14ac:dyDescent="0.25">
      <c r="A2752" s="6" t="s">
        <v>37</v>
      </c>
      <c r="B2752" s="6" t="s">
        <v>6658</v>
      </c>
      <c r="C2752" s="11" t="s">
        <v>6657</v>
      </c>
      <c r="D2752" s="11"/>
      <c r="E2752" s="26"/>
      <c r="F2752" s="26"/>
      <c r="G2752" s="26"/>
      <c r="H2752" s="26"/>
      <c r="I2752" s="26"/>
    </row>
    <row r="2753" spans="1:11" s="34" customFormat="1" x14ac:dyDescent="0.25">
      <c r="A2753" s="6" t="s">
        <v>37</v>
      </c>
      <c r="B2753" s="6" t="s">
        <v>6656</v>
      </c>
      <c r="C2753" s="11" t="s">
        <v>6655</v>
      </c>
      <c r="D2753" s="11"/>
      <c r="E2753" s="26"/>
      <c r="F2753" s="26"/>
      <c r="G2753" s="26"/>
      <c r="H2753" s="26"/>
      <c r="I2753" s="26"/>
    </row>
    <row r="2754" spans="1:11" s="34" customFormat="1" x14ac:dyDescent="0.25">
      <c r="A2754" s="6" t="s">
        <v>37</v>
      </c>
      <c r="B2754" s="6" t="s">
        <v>6654</v>
      </c>
      <c r="C2754" s="11" t="s">
        <v>6653</v>
      </c>
      <c r="D2754" s="11"/>
      <c r="E2754" s="26"/>
      <c r="F2754" s="26"/>
      <c r="G2754" s="26"/>
      <c r="H2754" s="26"/>
      <c r="I2754" s="26"/>
    </row>
    <row r="2755" spans="1:11" s="34" customFormat="1" x14ac:dyDescent="0.25">
      <c r="A2755" s="6" t="s">
        <v>37</v>
      </c>
      <c r="B2755" s="6" t="s">
        <v>1465</v>
      </c>
      <c r="C2755" s="11" t="s">
        <v>1466</v>
      </c>
      <c r="D2755" s="11"/>
      <c r="E2755" s="26"/>
      <c r="F2755" s="26"/>
      <c r="G2755" s="26"/>
      <c r="H2755" s="26"/>
      <c r="I2755" s="26"/>
    </row>
    <row r="2756" spans="1:11" s="34" customFormat="1" x14ac:dyDescent="0.25">
      <c r="A2756" s="6" t="s">
        <v>37</v>
      </c>
      <c r="B2756" s="6" t="s">
        <v>6652</v>
      </c>
      <c r="C2756" s="11" t="s">
        <v>6651</v>
      </c>
      <c r="D2756" s="11"/>
      <c r="E2756" s="26"/>
      <c r="F2756" s="26"/>
      <c r="G2756" s="26"/>
      <c r="H2756" s="26"/>
      <c r="I2756" s="26"/>
    </row>
    <row r="2757" spans="1:11" s="34" customFormat="1" x14ac:dyDescent="0.25">
      <c r="A2757" s="6" t="s">
        <v>37</v>
      </c>
      <c r="B2757" s="6" t="s">
        <v>6650</v>
      </c>
      <c r="C2757" s="17" t="s">
        <v>6649</v>
      </c>
      <c r="D2757" s="17"/>
      <c r="E2757" s="26"/>
      <c r="F2757" s="26"/>
      <c r="G2757" s="26"/>
      <c r="H2757" s="26"/>
      <c r="I2757" s="26"/>
    </row>
    <row r="2758" spans="1:11" s="34" customFormat="1" x14ac:dyDescent="0.25">
      <c r="A2758" s="6" t="s">
        <v>37</v>
      </c>
      <c r="B2758" s="6" t="s">
        <v>6648</v>
      </c>
      <c r="C2758" s="17" t="s">
        <v>6647</v>
      </c>
      <c r="D2758" s="17"/>
      <c r="E2758" s="26"/>
      <c r="F2758" s="26"/>
      <c r="G2758" s="26"/>
      <c r="H2758" s="26"/>
      <c r="I2758" s="26"/>
    </row>
    <row r="2759" spans="1:11" s="34" customFormat="1" x14ac:dyDescent="0.25">
      <c r="A2759" s="7"/>
      <c r="B2759" s="7"/>
      <c r="C2759" s="26"/>
      <c r="D2759" s="36"/>
      <c r="E2759" s="26"/>
      <c r="F2759" s="26"/>
      <c r="G2759" s="26"/>
      <c r="H2759" s="26"/>
      <c r="I2759" s="26"/>
      <c r="J2759" s="26"/>
      <c r="K2759" s="26"/>
    </row>
    <row r="2760" spans="1:11" x14ac:dyDescent="0.25">
      <c r="A2760" s="28" t="s">
        <v>0</v>
      </c>
      <c r="B2760" s="2" t="s">
        <v>6999</v>
      </c>
      <c r="C2760" s="26"/>
      <c r="D2760" s="26"/>
      <c r="F2760" s="26"/>
      <c r="G2760" s="26"/>
      <c r="H2760" s="26"/>
      <c r="I2760" s="26"/>
    </row>
    <row r="2761" spans="1:11" x14ac:dyDescent="0.25">
      <c r="A2761" s="28" t="s">
        <v>6960</v>
      </c>
      <c r="B2761" s="2" t="str">
        <f>CONCATENATE("https://xbrl.cipc.co.za/taxonomy/role/",MID(B2762,2,7),"/",B2760)</f>
        <v>https://xbrl.cipc.co.za/taxonomy/role/804.800/NotesCashFlowStatement</v>
      </c>
      <c r="C2761" s="26"/>
      <c r="D2761" s="26"/>
      <c r="F2761" s="26"/>
      <c r="G2761" s="26"/>
      <c r="H2761" s="26"/>
      <c r="I2761" s="26"/>
    </row>
    <row r="2762" spans="1:11" x14ac:dyDescent="0.25">
      <c r="A2762" s="28" t="s">
        <v>6961</v>
      </c>
      <c r="B2762" s="2" t="s">
        <v>7023</v>
      </c>
      <c r="C2762" s="26"/>
      <c r="D2762" s="26"/>
      <c r="F2762" s="26"/>
      <c r="G2762" s="26"/>
      <c r="H2762" s="26"/>
      <c r="I2762" s="26"/>
    </row>
    <row r="2763" spans="1:11" x14ac:dyDescent="0.25">
      <c r="A2763" s="29" t="s">
        <v>4</v>
      </c>
      <c r="B2763" s="29" t="s">
        <v>5</v>
      </c>
      <c r="C2763" s="29" t="str">
        <f>VLOOKUP(B2763,Concepts!$C:$S,13,FALSE)</f>
        <v>label (en)</v>
      </c>
      <c r="D2763" s="29" t="s">
        <v>2630</v>
      </c>
      <c r="F2763" s="26"/>
      <c r="G2763" s="26"/>
      <c r="H2763" s="26"/>
      <c r="I2763" s="26"/>
    </row>
    <row r="2764" spans="1:11" s="34" customFormat="1" x14ac:dyDescent="0.25">
      <c r="A2764" s="6" t="s">
        <v>37</v>
      </c>
      <c r="B2764" s="6" t="s">
        <v>2338</v>
      </c>
      <c r="C2764" s="10" t="s">
        <v>2231</v>
      </c>
      <c r="D2764" s="10" t="s">
        <v>1</v>
      </c>
      <c r="E2764" s="26"/>
      <c r="F2764" s="26"/>
      <c r="G2764" s="26"/>
      <c r="H2764" s="26"/>
      <c r="I2764" s="26"/>
      <c r="J2764" s="26"/>
      <c r="K2764" s="26"/>
    </row>
    <row r="2765" spans="1:11" s="34" customFormat="1" x14ac:dyDescent="0.25">
      <c r="A2765" s="6" t="s">
        <v>37</v>
      </c>
      <c r="B2765" s="6" t="s">
        <v>6756</v>
      </c>
      <c r="C2765" s="11" t="s">
        <v>6755</v>
      </c>
      <c r="D2765" s="10" t="s">
        <v>1</v>
      </c>
      <c r="E2765" s="26"/>
      <c r="F2765" s="26"/>
      <c r="G2765" s="26"/>
      <c r="H2765" s="26"/>
      <c r="I2765" s="26"/>
      <c r="J2765" s="26"/>
      <c r="K2765" s="26"/>
    </row>
    <row r="2766" spans="1:11" s="34" customFormat="1" x14ac:dyDescent="0.25">
      <c r="A2766" s="6" t="s">
        <v>37</v>
      </c>
      <c r="B2766" s="6" t="s">
        <v>6754</v>
      </c>
      <c r="C2766" s="11" t="s">
        <v>6753</v>
      </c>
      <c r="D2766" s="10" t="s">
        <v>1</v>
      </c>
      <c r="E2766" s="26"/>
      <c r="F2766" s="26"/>
      <c r="G2766" s="26"/>
      <c r="H2766" s="26"/>
      <c r="I2766" s="26"/>
      <c r="J2766" s="26"/>
      <c r="K2766" s="26"/>
    </row>
    <row r="2767" spans="1:11" s="34" customFormat="1" x14ac:dyDescent="0.25">
      <c r="A2767" s="6" t="s">
        <v>37</v>
      </c>
      <c r="B2767" s="6" t="s">
        <v>6752</v>
      </c>
      <c r="C2767" s="11" t="s">
        <v>6751</v>
      </c>
      <c r="D2767" s="10" t="s">
        <v>1</v>
      </c>
      <c r="E2767" s="26"/>
      <c r="F2767" s="26"/>
      <c r="G2767" s="26"/>
      <c r="H2767" s="26"/>
      <c r="I2767" s="26"/>
      <c r="J2767" s="26"/>
      <c r="K2767" s="26"/>
    </row>
    <row r="2768" spans="1:11" x14ac:dyDescent="0.25">
      <c r="A2768" s="6" t="s">
        <v>37</v>
      </c>
      <c r="B2768" s="6" t="s">
        <v>6750</v>
      </c>
      <c r="C2768" s="11" t="s">
        <v>6749</v>
      </c>
      <c r="D2768" s="10" t="s">
        <v>1</v>
      </c>
      <c r="F2768" s="26"/>
      <c r="G2768" s="26"/>
      <c r="H2768" s="26"/>
      <c r="I2768" s="26"/>
    </row>
    <row r="2769" spans="1:11" x14ac:dyDescent="0.25">
      <c r="A2769" s="6" t="s">
        <v>37</v>
      </c>
      <c r="B2769" s="6" t="s">
        <v>6748</v>
      </c>
      <c r="C2769" s="11" t="s">
        <v>6747</v>
      </c>
      <c r="D2769" s="10" t="s">
        <v>1</v>
      </c>
      <c r="F2769" s="26"/>
      <c r="G2769" s="26"/>
      <c r="H2769" s="26"/>
      <c r="I2769" s="26"/>
    </row>
    <row r="2770" spans="1:11" x14ac:dyDescent="0.25">
      <c r="A2770" s="6" t="s">
        <v>37</v>
      </c>
      <c r="B2770" s="6" t="s">
        <v>2452</v>
      </c>
      <c r="C2770" s="11" t="s">
        <v>2544</v>
      </c>
      <c r="D2770" s="10" t="s">
        <v>1</v>
      </c>
      <c r="F2770" s="26"/>
      <c r="G2770" s="26"/>
      <c r="H2770" s="26"/>
      <c r="I2770" s="26"/>
    </row>
    <row r="2771" spans="1:11" x14ac:dyDescent="0.25">
      <c r="A2771" s="6" t="s">
        <v>37</v>
      </c>
      <c r="B2771" s="6" t="s">
        <v>6746</v>
      </c>
      <c r="C2771" s="11" t="s">
        <v>6745</v>
      </c>
      <c r="D2771" s="10" t="s">
        <v>1</v>
      </c>
      <c r="F2771" s="26"/>
      <c r="G2771" s="26"/>
      <c r="H2771" s="26"/>
      <c r="I2771" s="26"/>
    </row>
    <row r="2772" spans="1:11" s="34" customFormat="1" x14ac:dyDescent="0.25">
      <c r="A2772" s="6" t="s">
        <v>37</v>
      </c>
      <c r="B2772" s="6" t="s">
        <v>489</v>
      </c>
      <c r="C2772" s="17" t="s">
        <v>490</v>
      </c>
      <c r="D2772" s="10" t="s">
        <v>1</v>
      </c>
      <c r="E2772" s="26"/>
      <c r="F2772" s="26"/>
      <c r="G2772" s="26"/>
      <c r="H2772" s="26"/>
      <c r="I2772" s="26"/>
      <c r="J2772" s="26"/>
      <c r="K2772" s="26"/>
    </row>
    <row r="2773" spans="1:11" s="34" customFormat="1" x14ac:dyDescent="0.25">
      <c r="A2773" s="6" t="s">
        <v>37</v>
      </c>
      <c r="B2773" s="6" t="s">
        <v>6744</v>
      </c>
      <c r="C2773" s="17" t="s">
        <v>6743</v>
      </c>
      <c r="D2773" s="10" t="s">
        <v>1</v>
      </c>
      <c r="E2773" s="26"/>
      <c r="F2773" s="26"/>
      <c r="G2773" s="26"/>
      <c r="H2773" s="26"/>
      <c r="I2773" s="26"/>
      <c r="J2773" s="26"/>
      <c r="K2773" s="26"/>
    </row>
    <row r="2774" spans="1:11" s="34" customFormat="1" x14ac:dyDescent="0.25">
      <c r="A2774" s="6" t="s">
        <v>37</v>
      </c>
      <c r="B2774" s="6" t="s">
        <v>6742</v>
      </c>
      <c r="C2774" s="17" t="s">
        <v>6741</v>
      </c>
      <c r="D2774" s="10" t="s">
        <v>1</v>
      </c>
      <c r="E2774" s="26"/>
      <c r="F2774" s="26"/>
      <c r="G2774" s="26"/>
      <c r="H2774" s="26"/>
      <c r="I2774" s="26"/>
      <c r="J2774" s="26"/>
      <c r="K2774" s="26"/>
    </row>
    <row r="2775" spans="1:11" s="34" customFormat="1" x14ac:dyDescent="0.25">
      <c r="A2775" s="6" t="s">
        <v>37</v>
      </c>
      <c r="B2775" s="6" t="s">
        <v>6740</v>
      </c>
      <c r="C2775" s="17" t="s">
        <v>6739</v>
      </c>
      <c r="D2775" s="10" t="s">
        <v>1</v>
      </c>
      <c r="E2775" s="26"/>
      <c r="F2775" s="26"/>
      <c r="G2775" s="26"/>
      <c r="H2775" s="26"/>
      <c r="I2775" s="26"/>
      <c r="J2775" s="26"/>
      <c r="K2775" s="26"/>
    </row>
    <row r="2776" spans="1:11" s="34" customFormat="1" x14ac:dyDescent="0.25">
      <c r="A2776" s="6" t="s">
        <v>37</v>
      </c>
      <c r="B2776" s="6" t="s">
        <v>6738</v>
      </c>
      <c r="C2776" s="17" t="s">
        <v>6737</v>
      </c>
      <c r="D2776" s="10" t="s">
        <v>1</v>
      </c>
      <c r="E2776" s="26"/>
      <c r="F2776" s="26"/>
      <c r="G2776" s="26"/>
      <c r="H2776" s="26"/>
      <c r="I2776" s="26"/>
      <c r="J2776" s="26"/>
      <c r="K2776" s="26"/>
    </row>
    <row r="2777" spans="1:11" s="34" customFormat="1" x14ac:dyDescent="0.25">
      <c r="A2777" s="6" t="s">
        <v>37</v>
      </c>
      <c r="B2777" s="6" t="s">
        <v>6736</v>
      </c>
      <c r="C2777" s="11" t="s">
        <v>6735</v>
      </c>
      <c r="D2777" s="10" t="s">
        <v>1</v>
      </c>
      <c r="E2777" s="26"/>
      <c r="F2777" s="26"/>
      <c r="G2777" s="26"/>
      <c r="H2777" s="26"/>
      <c r="I2777" s="26"/>
      <c r="J2777" s="26"/>
      <c r="K2777" s="26"/>
    </row>
    <row r="2778" spans="1:11" s="34" customFormat="1" x14ac:dyDescent="0.25">
      <c r="A2778" s="6" t="s">
        <v>37</v>
      </c>
      <c r="B2778" s="6" t="s">
        <v>6734</v>
      </c>
      <c r="C2778" s="11" t="s">
        <v>6733</v>
      </c>
      <c r="D2778" s="10" t="s">
        <v>1</v>
      </c>
      <c r="E2778" s="26"/>
      <c r="F2778" s="26"/>
      <c r="G2778" s="26"/>
      <c r="H2778" s="26"/>
      <c r="I2778" s="26"/>
      <c r="J2778" s="26"/>
      <c r="K2778" s="26"/>
    </row>
    <row r="2779" spans="1:11" s="34" customFormat="1" x14ac:dyDescent="0.25">
      <c r="A2779" s="6" t="s">
        <v>37</v>
      </c>
      <c r="B2779" s="6" t="s">
        <v>6732</v>
      </c>
      <c r="C2779" s="11" t="s">
        <v>6731</v>
      </c>
      <c r="D2779" s="10" t="s">
        <v>1</v>
      </c>
      <c r="E2779" s="26"/>
      <c r="F2779" s="26"/>
      <c r="G2779" s="26"/>
      <c r="H2779" s="26"/>
      <c r="I2779" s="26"/>
      <c r="J2779" s="26"/>
      <c r="K2779" s="26"/>
    </row>
    <row r="2780" spans="1:11" s="34" customFormat="1" x14ac:dyDescent="0.25">
      <c r="A2780" s="6" t="s">
        <v>37</v>
      </c>
      <c r="B2780" s="6" t="s">
        <v>6730</v>
      </c>
      <c r="C2780" s="11" t="s">
        <v>6729</v>
      </c>
      <c r="D2780" s="10" t="s">
        <v>1</v>
      </c>
      <c r="E2780" s="26"/>
      <c r="F2780" s="26"/>
      <c r="G2780" s="26"/>
      <c r="H2780" s="26"/>
      <c r="I2780" s="26"/>
      <c r="J2780" s="26"/>
      <c r="K2780" s="26"/>
    </row>
    <row r="2781" spans="1:11" s="34" customFormat="1" x14ac:dyDescent="0.25">
      <c r="A2781" s="6" t="s">
        <v>37</v>
      </c>
      <c r="B2781" s="6" t="s">
        <v>6728</v>
      </c>
      <c r="C2781" s="11" t="s">
        <v>6727</v>
      </c>
      <c r="D2781" s="10" t="s">
        <v>1</v>
      </c>
      <c r="E2781" s="26"/>
      <c r="F2781" s="26"/>
      <c r="G2781" s="26"/>
      <c r="H2781" s="26"/>
      <c r="I2781" s="26"/>
      <c r="J2781" s="26"/>
      <c r="K2781" s="26"/>
    </row>
    <row r="2782" spans="1:11" s="34" customFormat="1" x14ac:dyDescent="0.25">
      <c r="A2782" s="6" t="s">
        <v>37</v>
      </c>
      <c r="B2782" s="6" t="s">
        <v>6726</v>
      </c>
      <c r="C2782" s="17" t="s">
        <v>6725</v>
      </c>
      <c r="D2782" s="10" t="s">
        <v>1</v>
      </c>
      <c r="E2782" s="26"/>
      <c r="F2782" s="26"/>
      <c r="G2782" s="26"/>
      <c r="H2782" s="26"/>
      <c r="I2782" s="26"/>
      <c r="J2782" s="26"/>
      <c r="K2782" s="26"/>
    </row>
    <row r="2783" spans="1:11" s="34" customFormat="1" x14ac:dyDescent="0.25">
      <c r="A2783" s="6" t="s">
        <v>37</v>
      </c>
      <c r="B2783" s="6" t="s">
        <v>6724</v>
      </c>
      <c r="C2783" s="18" t="s">
        <v>6723</v>
      </c>
      <c r="D2783" s="10" t="s">
        <v>1</v>
      </c>
      <c r="E2783" s="26"/>
      <c r="F2783" s="26"/>
      <c r="G2783" s="26"/>
      <c r="H2783" s="26"/>
      <c r="I2783" s="26"/>
      <c r="J2783" s="26"/>
      <c r="K2783" s="26"/>
    </row>
    <row r="2784" spans="1:11" s="34" customFormat="1" x14ac:dyDescent="0.25">
      <c r="A2784" s="6" t="s">
        <v>37</v>
      </c>
      <c r="B2784" s="6" t="s">
        <v>6722</v>
      </c>
      <c r="C2784" s="19" t="s">
        <v>6721</v>
      </c>
      <c r="D2784" s="10" t="s">
        <v>1</v>
      </c>
      <c r="E2784" s="26"/>
      <c r="F2784" s="26"/>
      <c r="G2784" s="26"/>
      <c r="H2784" s="26"/>
      <c r="I2784" s="26"/>
      <c r="J2784" s="26"/>
      <c r="K2784" s="26"/>
    </row>
    <row r="2785" spans="1:11" s="34" customFormat="1" x14ac:dyDescent="0.25">
      <c r="A2785" s="6" t="s">
        <v>37</v>
      </c>
      <c r="B2785" s="6" t="s">
        <v>6720</v>
      </c>
      <c r="C2785" s="20" t="s">
        <v>6719</v>
      </c>
      <c r="D2785" s="10" t="s">
        <v>1</v>
      </c>
      <c r="E2785" s="26"/>
      <c r="F2785" s="26"/>
      <c r="G2785" s="26"/>
      <c r="H2785" s="26"/>
      <c r="I2785" s="26"/>
      <c r="J2785" s="26"/>
      <c r="K2785" s="26"/>
    </row>
    <row r="2786" spans="1:11" s="34" customFormat="1" x14ac:dyDescent="0.25">
      <c r="A2786" s="6" t="s">
        <v>37</v>
      </c>
      <c r="B2786" s="6" t="s">
        <v>6718</v>
      </c>
      <c r="C2786" s="21" t="s">
        <v>6717</v>
      </c>
      <c r="D2786" s="10" t="s">
        <v>1</v>
      </c>
      <c r="E2786" s="26"/>
      <c r="F2786" s="26"/>
      <c r="G2786" s="26"/>
      <c r="H2786" s="26"/>
      <c r="I2786" s="26"/>
      <c r="J2786" s="26"/>
      <c r="K2786" s="26"/>
    </row>
    <row r="2787" spans="1:11" s="34" customFormat="1" x14ac:dyDescent="0.25">
      <c r="A2787" s="6" t="s">
        <v>37</v>
      </c>
      <c r="B2787" s="6" t="s">
        <v>6716</v>
      </c>
      <c r="C2787" s="33" t="s">
        <v>6715</v>
      </c>
      <c r="D2787" s="10" t="s">
        <v>1</v>
      </c>
      <c r="E2787" s="26"/>
      <c r="F2787" s="26"/>
      <c r="G2787" s="26"/>
      <c r="H2787" s="26"/>
      <c r="I2787" s="26"/>
      <c r="J2787" s="26"/>
      <c r="K2787" s="26"/>
    </row>
    <row r="2788" spans="1:11" s="34" customFormat="1" x14ac:dyDescent="0.25">
      <c r="A2788" s="6" t="s">
        <v>37</v>
      </c>
      <c r="B2788" s="6" t="s">
        <v>6714</v>
      </c>
      <c r="C2788" s="33" t="s">
        <v>6713</v>
      </c>
      <c r="D2788" s="10" t="s">
        <v>1</v>
      </c>
      <c r="E2788" s="26"/>
      <c r="F2788" s="26"/>
      <c r="G2788" s="26"/>
      <c r="H2788" s="26"/>
      <c r="I2788" s="26"/>
      <c r="J2788" s="26"/>
      <c r="K2788" s="26"/>
    </row>
    <row r="2789" spans="1:11" s="34" customFormat="1" x14ac:dyDescent="0.25">
      <c r="A2789" s="6" t="s">
        <v>37</v>
      </c>
      <c r="B2789" s="6" t="s">
        <v>6712</v>
      </c>
      <c r="C2789" s="33" t="s">
        <v>6711</v>
      </c>
      <c r="D2789" s="10" t="s">
        <v>1</v>
      </c>
      <c r="E2789" s="26"/>
      <c r="F2789" s="26"/>
      <c r="G2789" s="26"/>
      <c r="H2789" s="26"/>
      <c r="I2789" s="26"/>
      <c r="J2789" s="26"/>
      <c r="K2789" s="26"/>
    </row>
    <row r="2790" spans="1:11" s="34" customFormat="1" x14ac:dyDescent="0.25">
      <c r="A2790" s="6" t="s">
        <v>37</v>
      </c>
      <c r="B2790" s="6" t="s">
        <v>6710</v>
      </c>
      <c r="C2790" s="33" t="s">
        <v>6709</v>
      </c>
      <c r="D2790" s="10" t="s">
        <v>1</v>
      </c>
      <c r="E2790" s="26"/>
      <c r="F2790" s="26"/>
      <c r="G2790" s="26"/>
      <c r="H2790" s="26"/>
      <c r="I2790" s="26"/>
      <c r="J2790" s="26"/>
      <c r="K2790" s="26"/>
    </row>
    <row r="2791" spans="1:11" s="34" customFormat="1" x14ac:dyDescent="0.25">
      <c r="A2791" s="6" t="s">
        <v>37</v>
      </c>
      <c r="B2791" s="6" t="s">
        <v>6708</v>
      </c>
      <c r="C2791" s="19" t="s">
        <v>6707</v>
      </c>
      <c r="D2791" s="10" t="s">
        <v>1</v>
      </c>
      <c r="E2791" s="26"/>
      <c r="F2791" s="26"/>
      <c r="G2791" s="26"/>
      <c r="H2791" s="26"/>
      <c r="I2791" s="26"/>
      <c r="J2791" s="26"/>
      <c r="K2791" s="26"/>
    </row>
    <row r="2792" spans="1:11" s="34" customFormat="1" x14ac:dyDescent="0.25">
      <c r="A2792" s="6" t="s">
        <v>37</v>
      </c>
      <c r="B2792" s="6" t="s">
        <v>6689</v>
      </c>
      <c r="C2792" s="20" t="s">
        <v>6706</v>
      </c>
      <c r="D2792" s="10" t="s">
        <v>1</v>
      </c>
      <c r="E2792" s="26"/>
      <c r="F2792" s="26"/>
      <c r="G2792" s="26"/>
      <c r="H2792" s="26"/>
      <c r="I2792" s="26"/>
      <c r="J2792" s="26"/>
      <c r="K2792" s="26"/>
    </row>
    <row r="2793" spans="1:11" s="34" customFormat="1" x14ac:dyDescent="0.25">
      <c r="A2793" s="6" t="s">
        <v>37</v>
      </c>
      <c r="B2793" s="6" t="s">
        <v>6705</v>
      </c>
      <c r="C2793" s="20" t="s">
        <v>6704</v>
      </c>
      <c r="D2793" s="10" t="s">
        <v>1</v>
      </c>
      <c r="E2793" s="26"/>
      <c r="F2793" s="26"/>
      <c r="G2793" s="26"/>
      <c r="H2793" s="26"/>
      <c r="I2793" s="26"/>
      <c r="J2793" s="26"/>
      <c r="K2793" s="26"/>
    </row>
    <row r="2794" spans="1:11" s="34" customFormat="1" x14ac:dyDescent="0.25">
      <c r="A2794" s="6" t="s">
        <v>37</v>
      </c>
      <c r="B2794" s="6" t="s">
        <v>6703</v>
      </c>
      <c r="C2794" s="21" t="s">
        <v>6702</v>
      </c>
      <c r="D2794" s="10" t="s">
        <v>1</v>
      </c>
      <c r="E2794" s="26"/>
      <c r="F2794" s="26"/>
      <c r="G2794" s="26"/>
      <c r="H2794" s="26"/>
      <c r="I2794" s="26"/>
      <c r="J2794" s="26"/>
      <c r="K2794" s="26"/>
    </row>
    <row r="2795" spans="1:11" s="34" customFormat="1" x14ac:dyDescent="0.25">
      <c r="A2795" s="6" t="s">
        <v>37</v>
      </c>
      <c r="B2795" s="6" t="s">
        <v>6701</v>
      </c>
      <c r="C2795" s="21" t="s">
        <v>6700</v>
      </c>
      <c r="D2795" s="10" t="s">
        <v>1</v>
      </c>
      <c r="E2795" s="26"/>
      <c r="F2795" s="26"/>
      <c r="G2795" s="26"/>
      <c r="H2795" s="26"/>
      <c r="I2795" s="26"/>
      <c r="J2795" s="26"/>
      <c r="K2795" s="26"/>
    </row>
    <row r="2796" spans="1:11" s="34" customFormat="1" x14ac:dyDescent="0.25">
      <c r="A2796" s="6" t="s">
        <v>37</v>
      </c>
      <c r="B2796" s="6" t="s">
        <v>6699</v>
      </c>
      <c r="C2796" s="21" t="s">
        <v>6698</v>
      </c>
      <c r="D2796" s="10" t="s">
        <v>1</v>
      </c>
      <c r="E2796" s="26"/>
      <c r="F2796" s="26"/>
      <c r="G2796" s="26"/>
      <c r="H2796" s="26"/>
      <c r="I2796" s="26"/>
      <c r="J2796" s="26"/>
      <c r="K2796" s="26"/>
    </row>
    <row r="2797" spans="1:11" s="34" customFormat="1" x14ac:dyDescent="0.25">
      <c r="A2797" s="6" t="s">
        <v>37</v>
      </c>
      <c r="B2797" s="6" t="s">
        <v>6697</v>
      </c>
      <c r="C2797" s="21" t="s">
        <v>6696</v>
      </c>
      <c r="D2797" s="10" t="s">
        <v>1</v>
      </c>
      <c r="E2797" s="26"/>
      <c r="F2797" s="26"/>
      <c r="G2797" s="26"/>
      <c r="H2797" s="26"/>
      <c r="I2797" s="26"/>
      <c r="J2797" s="26"/>
      <c r="K2797" s="26"/>
    </row>
    <row r="2798" spans="1:11" s="34" customFormat="1" x14ac:dyDescent="0.25">
      <c r="A2798" s="6" t="s">
        <v>37</v>
      </c>
      <c r="B2798" s="6" t="s">
        <v>6695</v>
      </c>
      <c r="C2798" s="21" t="s">
        <v>6694</v>
      </c>
      <c r="D2798" s="10" t="s">
        <v>1</v>
      </c>
      <c r="E2798" s="26"/>
      <c r="F2798" s="26"/>
      <c r="G2798" s="26"/>
      <c r="H2798" s="26"/>
      <c r="I2798" s="26"/>
      <c r="J2798" s="26"/>
      <c r="K2798" s="26"/>
    </row>
    <row r="2799" spans="1:11" s="34" customFormat="1" x14ac:dyDescent="0.25">
      <c r="A2799" s="6" t="s">
        <v>37</v>
      </c>
      <c r="B2799" s="6" t="s">
        <v>6693</v>
      </c>
      <c r="C2799" s="21" t="s">
        <v>6692</v>
      </c>
      <c r="D2799" s="10" t="s">
        <v>1</v>
      </c>
      <c r="E2799" s="26"/>
      <c r="F2799" s="26"/>
      <c r="G2799" s="26"/>
      <c r="H2799" s="26"/>
      <c r="I2799" s="26"/>
      <c r="J2799" s="26"/>
      <c r="K2799" s="26"/>
    </row>
    <row r="2800" spans="1:11" s="34" customFormat="1" x14ac:dyDescent="0.25">
      <c r="A2800" s="6" t="s">
        <v>37</v>
      </c>
      <c r="B2800" s="6" t="s">
        <v>6691</v>
      </c>
      <c r="C2800" s="21" t="s">
        <v>6690</v>
      </c>
      <c r="D2800" s="10" t="s">
        <v>1</v>
      </c>
      <c r="E2800" s="26"/>
      <c r="F2800" s="26"/>
      <c r="G2800" s="26"/>
      <c r="H2800" s="26"/>
      <c r="I2800" s="26"/>
      <c r="J2800" s="26"/>
      <c r="K2800" s="26"/>
    </row>
    <row r="2801" spans="1:11" s="34" customFormat="1" x14ac:dyDescent="0.25">
      <c r="A2801" s="6" t="s">
        <v>37</v>
      </c>
      <c r="B2801" s="6" t="s">
        <v>6689</v>
      </c>
      <c r="C2801" s="20" t="s">
        <v>6688</v>
      </c>
      <c r="D2801" s="10" t="s">
        <v>1</v>
      </c>
      <c r="E2801" s="26"/>
      <c r="F2801" s="26"/>
      <c r="G2801" s="26"/>
      <c r="H2801" s="26"/>
      <c r="I2801" s="26"/>
      <c r="J2801" s="26"/>
      <c r="K2801" s="26"/>
    </row>
    <row r="2802" spans="1:11" s="34" customFormat="1" x14ac:dyDescent="0.25">
      <c r="A2802" s="6" t="s">
        <v>37</v>
      </c>
      <c r="B2802" s="6" t="s">
        <v>6687</v>
      </c>
      <c r="C2802" s="11" t="s">
        <v>6686</v>
      </c>
      <c r="D2802" s="10" t="s">
        <v>1</v>
      </c>
      <c r="E2802" s="26"/>
      <c r="F2802" s="26"/>
      <c r="G2802" s="26"/>
      <c r="H2802" s="26"/>
      <c r="I2802" s="26"/>
      <c r="J2802" s="26"/>
      <c r="K2802" s="26"/>
    </row>
    <row r="2803" spans="1:11" s="34" customFormat="1" x14ac:dyDescent="0.25">
      <c r="A2803" s="6" t="s">
        <v>37</v>
      </c>
      <c r="B2803" s="6" t="s">
        <v>6685</v>
      </c>
      <c r="C2803" s="11" t="s">
        <v>6684</v>
      </c>
      <c r="D2803" s="10" t="s">
        <v>1</v>
      </c>
      <c r="E2803" s="26"/>
      <c r="F2803" s="26"/>
      <c r="G2803" s="26"/>
      <c r="H2803" s="26"/>
      <c r="I2803" s="26"/>
      <c r="J2803" s="26"/>
      <c r="K2803" s="26"/>
    </row>
    <row r="2804" spans="1:11" s="34" customFormat="1" x14ac:dyDescent="0.25">
      <c r="A2804" s="6" t="s">
        <v>37</v>
      </c>
      <c r="B2804" s="6" t="s">
        <v>6683</v>
      </c>
      <c r="C2804" s="11" t="s">
        <v>6682</v>
      </c>
      <c r="D2804" s="10" t="s">
        <v>1</v>
      </c>
      <c r="E2804" s="26"/>
      <c r="F2804" s="26"/>
      <c r="G2804" s="26"/>
      <c r="H2804" s="26"/>
      <c r="I2804" s="26"/>
      <c r="J2804" s="26"/>
      <c r="K2804" s="26"/>
    </row>
    <row r="2805" spans="1:11" s="34" customFormat="1" x14ac:dyDescent="0.25">
      <c r="A2805" s="6" t="s">
        <v>37</v>
      </c>
      <c r="B2805" s="6" t="s">
        <v>6681</v>
      </c>
      <c r="C2805" s="17" t="s">
        <v>6680</v>
      </c>
      <c r="D2805" s="10" t="s">
        <v>1</v>
      </c>
      <c r="E2805" s="26"/>
      <c r="F2805" s="26"/>
      <c r="G2805" s="26"/>
      <c r="H2805" s="26"/>
      <c r="I2805" s="26"/>
      <c r="J2805" s="26"/>
      <c r="K2805" s="26"/>
    </row>
    <row r="2806" spans="1:11" s="34" customFormat="1" x14ac:dyDescent="0.25">
      <c r="A2806" s="6" t="s">
        <v>37</v>
      </c>
      <c r="B2806" s="6" t="s">
        <v>6679</v>
      </c>
      <c r="C2806" s="17" t="s">
        <v>6678</v>
      </c>
      <c r="D2806" s="10" t="s">
        <v>1</v>
      </c>
      <c r="E2806" s="26"/>
      <c r="F2806" s="26"/>
      <c r="G2806" s="26"/>
      <c r="H2806" s="26"/>
      <c r="I2806" s="26"/>
      <c r="J2806" s="26"/>
      <c r="K2806" s="26"/>
    </row>
    <row r="2807" spans="1:11" s="34" customFormat="1" x14ac:dyDescent="0.25">
      <c r="A2807" s="6" t="s">
        <v>37</v>
      </c>
      <c r="B2807" s="6" t="s">
        <v>6677</v>
      </c>
      <c r="C2807" s="17" t="s">
        <v>6676</v>
      </c>
      <c r="D2807" s="10" t="s">
        <v>1</v>
      </c>
      <c r="E2807" s="26"/>
      <c r="F2807" s="26"/>
      <c r="G2807" s="26"/>
      <c r="H2807" s="26"/>
      <c r="I2807" s="26"/>
      <c r="J2807" s="26"/>
      <c r="K2807" s="26"/>
    </row>
    <row r="2808" spans="1:11" s="34" customFormat="1" x14ac:dyDescent="0.25">
      <c r="A2808" s="6" t="s">
        <v>37</v>
      </c>
      <c r="B2808" s="6" t="s">
        <v>6675</v>
      </c>
      <c r="C2808" s="11" t="s">
        <v>6674</v>
      </c>
      <c r="D2808" s="10" t="s">
        <v>1</v>
      </c>
      <c r="E2808" s="26"/>
      <c r="F2808" s="26"/>
      <c r="G2808" s="26"/>
      <c r="H2808" s="26"/>
      <c r="I2808" s="26"/>
      <c r="J2808" s="26"/>
      <c r="K2808" s="26"/>
    </row>
    <row r="2809" spans="1:11" s="34" customFormat="1" x14ac:dyDescent="0.25">
      <c r="A2809" s="6" t="s">
        <v>37</v>
      </c>
      <c r="B2809" s="6" t="s">
        <v>695</v>
      </c>
      <c r="C2809" s="17" t="s">
        <v>6673</v>
      </c>
      <c r="D2809" s="10" t="s">
        <v>1</v>
      </c>
      <c r="E2809" s="26"/>
      <c r="F2809" s="26"/>
      <c r="G2809" s="26"/>
      <c r="H2809" s="26"/>
      <c r="I2809" s="26"/>
      <c r="J2809" s="26"/>
      <c r="K2809" s="26"/>
    </row>
    <row r="2810" spans="1:11" s="34" customFormat="1" x14ac:dyDescent="0.25">
      <c r="A2810" s="6" t="s">
        <v>37</v>
      </c>
      <c r="B2810" s="6" t="s">
        <v>740</v>
      </c>
      <c r="C2810" s="17" t="s">
        <v>6672</v>
      </c>
      <c r="D2810" s="10" t="s">
        <v>1</v>
      </c>
      <c r="E2810" s="26"/>
      <c r="F2810" s="26"/>
      <c r="G2810" s="26"/>
      <c r="H2810" s="26"/>
      <c r="I2810" s="26"/>
      <c r="J2810" s="26"/>
      <c r="K2810" s="26"/>
    </row>
    <row r="2811" spans="1:11" s="34" customFormat="1" x14ac:dyDescent="0.25">
      <c r="A2811" s="6" t="s">
        <v>37</v>
      </c>
      <c r="B2811" s="6" t="s">
        <v>767</v>
      </c>
      <c r="C2811" s="17" t="s">
        <v>6671</v>
      </c>
      <c r="D2811" s="10" t="s">
        <v>1</v>
      </c>
      <c r="E2811" s="26"/>
      <c r="F2811" s="26"/>
      <c r="G2811" s="26"/>
      <c r="H2811" s="26"/>
      <c r="I2811" s="26"/>
      <c r="J2811" s="26"/>
      <c r="K2811" s="26"/>
    </row>
    <row r="2812" spans="1:11" s="34" customFormat="1" x14ac:dyDescent="0.25">
      <c r="A2812" s="6" t="s">
        <v>37</v>
      </c>
      <c r="B2812" s="6" t="s">
        <v>6670</v>
      </c>
      <c r="C2812" s="17" t="s">
        <v>6669</v>
      </c>
      <c r="D2812" s="10" t="s">
        <v>1</v>
      </c>
      <c r="E2812" s="26"/>
      <c r="F2812" s="26"/>
      <c r="G2812" s="26"/>
      <c r="H2812" s="26"/>
      <c r="I2812" s="26"/>
      <c r="J2812" s="26"/>
      <c r="K2812" s="26"/>
    </row>
    <row r="2813" spans="1:11" s="34" customFormat="1" x14ac:dyDescent="0.25">
      <c r="A2813" s="7"/>
      <c r="B2813" s="7"/>
      <c r="C2813" s="36"/>
      <c r="D2813" s="36"/>
      <c r="E2813" s="26"/>
      <c r="F2813" s="26"/>
      <c r="G2813" s="26"/>
      <c r="H2813" s="26"/>
      <c r="I2813" s="26"/>
    </row>
    <row r="2814" spans="1:11" s="34" customFormat="1" x14ac:dyDescent="0.25">
      <c r="A2814" s="28" t="s">
        <v>0</v>
      </c>
      <c r="B2814" s="2" t="s">
        <v>7000</v>
      </c>
      <c r="C2814" s="26"/>
      <c r="D2814" s="26"/>
      <c r="E2814" s="26"/>
      <c r="F2814" s="26"/>
      <c r="G2814" s="26"/>
      <c r="H2814" s="26"/>
      <c r="I2814" s="26"/>
    </row>
    <row r="2815" spans="1:11" s="34" customFormat="1" x14ac:dyDescent="0.25">
      <c r="A2815" s="28" t="s">
        <v>6960</v>
      </c>
      <c r="B2815" s="2" t="str">
        <f>CONCATENATE("https://xbrl.cipc.co.za/taxonomy/role/",MID(B2816,2,7),"/",B2814)</f>
        <v>https://xbrl.cipc.co.za/taxonomy/role/805.000/NotesShareCapitalReservesAndOtherEquityInterest</v>
      </c>
      <c r="C2815" s="26"/>
      <c r="D2815" s="26"/>
      <c r="E2815" s="26"/>
      <c r="F2815" s="26"/>
      <c r="G2815" s="26"/>
      <c r="H2815" s="26"/>
      <c r="I2815" s="26"/>
    </row>
    <row r="2816" spans="1:11" s="34" customFormat="1" x14ac:dyDescent="0.25">
      <c r="A2816" s="28" t="s">
        <v>6961</v>
      </c>
      <c r="B2816" s="2" t="s">
        <v>7024</v>
      </c>
      <c r="C2816" s="26"/>
      <c r="D2816" s="26"/>
      <c r="E2816" s="26"/>
      <c r="F2816" s="26"/>
      <c r="G2816" s="26"/>
      <c r="H2816" s="26"/>
      <c r="I2816" s="26"/>
    </row>
    <row r="2817" spans="1:9" s="34" customFormat="1" x14ac:dyDescent="0.25">
      <c r="A2817" s="29" t="s">
        <v>4</v>
      </c>
      <c r="B2817" s="29" t="s">
        <v>5</v>
      </c>
      <c r="C2817" s="29" t="str">
        <f>VLOOKUP(B2817,Concepts!$C:$S,13,FALSE)</f>
        <v>label (en)</v>
      </c>
      <c r="D2817" s="29" t="s">
        <v>2630</v>
      </c>
      <c r="E2817" s="26"/>
      <c r="F2817" s="26"/>
      <c r="G2817" s="26"/>
      <c r="H2817" s="26"/>
      <c r="I2817" s="26"/>
    </row>
    <row r="2818" spans="1:9" s="34" customFormat="1" x14ac:dyDescent="0.25">
      <c r="A2818" s="10" t="s">
        <v>37</v>
      </c>
      <c r="B2818" s="10" t="s">
        <v>2424</v>
      </c>
      <c r="C2818" s="10" t="s">
        <v>2317</v>
      </c>
      <c r="D2818" s="10" t="s">
        <v>1</v>
      </c>
      <c r="E2818" s="26"/>
      <c r="F2818" s="26"/>
      <c r="G2818" s="26"/>
      <c r="H2818" s="26"/>
      <c r="I2818" s="26"/>
    </row>
    <row r="2819" spans="1:9" s="34" customFormat="1" x14ac:dyDescent="0.25">
      <c r="A2819" s="10" t="s">
        <v>37</v>
      </c>
      <c r="B2819" s="10" t="s">
        <v>6821</v>
      </c>
      <c r="C2819" s="11" t="s">
        <v>6820</v>
      </c>
      <c r="D2819" s="10" t="s">
        <v>1</v>
      </c>
      <c r="E2819" s="26"/>
      <c r="F2819" s="26"/>
      <c r="G2819" s="26"/>
      <c r="H2819" s="26"/>
      <c r="I2819" s="26"/>
    </row>
    <row r="2820" spans="1:9" s="34" customFormat="1" x14ac:dyDescent="0.25">
      <c r="A2820" s="10" t="s">
        <v>37</v>
      </c>
      <c r="B2820" s="10" t="s">
        <v>6819</v>
      </c>
      <c r="C2820" s="17" t="s">
        <v>6818</v>
      </c>
      <c r="D2820" s="10" t="s">
        <v>1</v>
      </c>
      <c r="E2820" s="26"/>
      <c r="F2820" s="26"/>
      <c r="G2820" s="26"/>
      <c r="H2820" s="26"/>
      <c r="I2820" s="26"/>
    </row>
    <row r="2821" spans="1:9" s="34" customFormat="1" x14ac:dyDescent="0.25">
      <c r="A2821" s="10" t="s">
        <v>37</v>
      </c>
      <c r="B2821" s="10" t="s">
        <v>6817</v>
      </c>
      <c r="C2821" s="18" t="s">
        <v>6816</v>
      </c>
      <c r="D2821" s="10" t="s">
        <v>1</v>
      </c>
      <c r="E2821" s="26"/>
      <c r="F2821" s="26"/>
      <c r="G2821" s="26"/>
      <c r="H2821" s="26"/>
      <c r="I2821" s="26"/>
    </row>
    <row r="2822" spans="1:9" s="34" customFormat="1" x14ac:dyDescent="0.25">
      <c r="A2822" s="10" t="s">
        <v>37</v>
      </c>
      <c r="B2822" s="10" t="s">
        <v>6815</v>
      </c>
      <c r="C2822" s="19" t="s">
        <v>6814</v>
      </c>
      <c r="D2822" s="10" t="s">
        <v>1</v>
      </c>
      <c r="E2822" s="26"/>
      <c r="F2822" s="26"/>
      <c r="G2822" s="26"/>
      <c r="H2822" s="26"/>
      <c r="I2822" s="26"/>
    </row>
    <row r="2823" spans="1:9" s="34" customFormat="1" x14ac:dyDescent="0.25">
      <c r="A2823" s="10" t="s">
        <v>37</v>
      </c>
      <c r="B2823" s="10" t="s">
        <v>6813</v>
      </c>
      <c r="C2823" s="20" t="s">
        <v>6812</v>
      </c>
      <c r="D2823" s="10" t="s">
        <v>1</v>
      </c>
      <c r="E2823" s="26"/>
      <c r="F2823" s="26"/>
      <c r="G2823" s="26"/>
      <c r="H2823" s="26"/>
      <c r="I2823" s="26"/>
    </row>
    <row r="2824" spans="1:9" s="34" customFormat="1" x14ac:dyDescent="0.25">
      <c r="A2824" s="10" t="s">
        <v>37</v>
      </c>
      <c r="B2824" s="10" t="s">
        <v>635</v>
      </c>
      <c r="C2824" s="21" t="s">
        <v>636</v>
      </c>
      <c r="D2824" s="10" t="s">
        <v>1</v>
      </c>
      <c r="E2824" s="26"/>
      <c r="F2824" s="26"/>
      <c r="G2824" s="26"/>
      <c r="H2824" s="26"/>
      <c r="I2824" s="26"/>
    </row>
    <row r="2825" spans="1:9" s="34" customFormat="1" x14ac:dyDescent="0.25">
      <c r="A2825" s="10" t="s">
        <v>37</v>
      </c>
      <c r="B2825" s="10" t="s">
        <v>6811</v>
      </c>
      <c r="C2825" s="21" t="s">
        <v>6810</v>
      </c>
      <c r="D2825" s="10" t="s">
        <v>1</v>
      </c>
      <c r="E2825" s="26"/>
      <c r="F2825" s="26"/>
      <c r="G2825" s="26"/>
      <c r="H2825" s="26"/>
      <c r="I2825" s="26"/>
    </row>
    <row r="2826" spans="1:9" s="34" customFormat="1" x14ac:dyDescent="0.25">
      <c r="A2826" s="10" t="s">
        <v>37</v>
      </c>
      <c r="B2826" s="10" t="s">
        <v>6809</v>
      </c>
      <c r="C2826" s="18" t="s">
        <v>6808</v>
      </c>
      <c r="D2826" s="10" t="s">
        <v>1</v>
      </c>
      <c r="E2826" s="26"/>
      <c r="F2826" s="26"/>
      <c r="G2826" s="26"/>
      <c r="H2826" s="26"/>
      <c r="I2826" s="26"/>
    </row>
    <row r="2827" spans="1:9" s="34" customFormat="1" x14ac:dyDescent="0.25">
      <c r="A2827" s="10" t="s">
        <v>37</v>
      </c>
      <c r="B2827" s="10" t="s">
        <v>6807</v>
      </c>
      <c r="C2827" s="19" t="s">
        <v>6806</v>
      </c>
      <c r="D2827" s="10" t="s">
        <v>1</v>
      </c>
      <c r="E2827" s="26"/>
      <c r="F2827" s="26"/>
      <c r="G2827" s="26"/>
      <c r="H2827" s="26"/>
      <c r="I2827" s="26"/>
    </row>
    <row r="2828" spans="1:9" s="34" customFormat="1" x14ac:dyDescent="0.25">
      <c r="A2828" s="10" t="s">
        <v>37</v>
      </c>
      <c r="B2828" s="10" t="s">
        <v>6805</v>
      </c>
      <c r="C2828" s="19" t="s">
        <v>6804</v>
      </c>
      <c r="D2828" s="10" t="s">
        <v>1</v>
      </c>
      <c r="E2828" s="26"/>
      <c r="F2828" s="26"/>
      <c r="G2828" s="26"/>
      <c r="H2828" s="26"/>
      <c r="I2828" s="26"/>
    </row>
    <row r="2829" spans="1:9" s="34" customFormat="1" x14ac:dyDescent="0.25">
      <c r="A2829" s="10" t="s">
        <v>37</v>
      </c>
      <c r="B2829" s="10" t="s">
        <v>6803</v>
      </c>
      <c r="C2829" s="20" t="s">
        <v>6802</v>
      </c>
      <c r="D2829" s="10" t="s">
        <v>1</v>
      </c>
      <c r="E2829" s="26"/>
      <c r="F2829" s="26"/>
      <c r="G2829" s="26"/>
      <c r="H2829" s="26"/>
      <c r="I2829" s="26"/>
    </row>
    <row r="2830" spans="1:9" s="34" customFormat="1" x14ac:dyDescent="0.25">
      <c r="A2830" s="10" t="s">
        <v>37</v>
      </c>
      <c r="B2830" s="10" t="s">
        <v>6801</v>
      </c>
      <c r="C2830" s="20" t="s">
        <v>6800</v>
      </c>
      <c r="D2830" s="10" t="s">
        <v>1</v>
      </c>
      <c r="E2830" s="26"/>
      <c r="F2830" s="26"/>
      <c r="G2830" s="26"/>
      <c r="H2830" s="26"/>
      <c r="I2830" s="26"/>
    </row>
    <row r="2831" spans="1:9" s="34" customFormat="1" x14ac:dyDescent="0.25">
      <c r="A2831" s="10" t="s">
        <v>37</v>
      </c>
      <c r="B2831" s="10" t="s">
        <v>6799</v>
      </c>
      <c r="C2831" s="20" t="s">
        <v>6798</v>
      </c>
      <c r="D2831" s="10" t="s">
        <v>1</v>
      </c>
      <c r="E2831" s="26"/>
      <c r="F2831" s="26"/>
      <c r="G2831" s="26"/>
      <c r="H2831" s="26"/>
      <c r="I2831" s="26"/>
    </row>
    <row r="2832" spans="1:9" s="34" customFormat="1" x14ac:dyDescent="0.25">
      <c r="A2832" s="10" t="s">
        <v>37</v>
      </c>
      <c r="B2832" s="10" t="s">
        <v>6797</v>
      </c>
      <c r="C2832" s="19" t="s">
        <v>6796</v>
      </c>
      <c r="D2832" s="10" t="s">
        <v>1</v>
      </c>
      <c r="E2832" s="26"/>
      <c r="F2832" s="26"/>
      <c r="G2832" s="26"/>
      <c r="H2832" s="26"/>
      <c r="I2832" s="26"/>
    </row>
    <row r="2833" spans="1:9" s="34" customFormat="1" x14ac:dyDescent="0.25">
      <c r="A2833" s="10" t="s">
        <v>37</v>
      </c>
      <c r="B2833" s="10" t="s">
        <v>6795</v>
      </c>
      <c r="C2833" s="19" t="s">
        <v>6794</v>
      </c>
      <c r="D2833" s="10" t="s">
        <v>1</v>
      </c>
      <c r="E2833" s="26"/>
      <c r="F2833" s="26"/>
      <c r="G2833" s="26"/>
      <c r="H2833" s="26"/>
      <c r="I2833" s="26"/>
    </row>
    <row r="2834" spans="1:9" s="34" customFormat="1" x14ac:dyDescent="0.25">
      <c r="A2834" s="10" t="s">
        <v>37</v>
      </c>
      <c r="B2834" s="10" t="s">
        <v>6793</v>
      </c>
      <c r="C2834" s="19" t="s">
        <v>6792</v>
      </c>
      <c r="D2834" s="10" t="s">
        <v>1</v>
      </c>
      <c r="E2834" s="26"/>
      <c r="F2834" s="26"/>
      <c r="G2834" s="26"/>
      <c r="H2834" s="26"/>
      <c r="I2834" s="26"/>
    </row>
    <row r="2835" spans="1:9" s="34" customFormat="1" x14ac:dyDescent="0.25">
      <c r="A2835" s="10" t="s">
        <v>37</v>
      </c>
      <c r="B2835" s="10" t="s">
        <v>6786</v>
      </c>
      <c r="C2835" s="20" t="s">
        <v>6791</v>
      </c>
      <c r="D2835" s="10" t="s">
        <v>1</v>
      </c>
      <c r="E2835" s="26"/>
      <c r="F2835" s="26"/>
      <c r="G2835" s="26"/>
      <c r="H2835" s="26"/>
      <c r="I2835" s="26"/>
    </row>
    <row r="2836" spans="1:9" s="34" customFormat="1" x14ac:dyDescent="0.25">
      <c r="A2836" s="10" t="s">
        <v>37</v>
      </c>
      <c r="B2836" s="10" t="s">
        <v>6790</v>
      </c>
      <c r="C2836" s="20" t="s">
        <v>6789</v>
      </c>
      <c r="D2836" s="10" t="s">
        <v>1</v>
      </c>
      <c r="E2836" s="26"/>
      <c r="F2836" s="26"/>
      <c r="G2836" s="26"/>
      <c r="H2836" s="26"/>
      <c r="I2836" s="26"/>
    </row>
    <row r="2837" spans="1:9" s="34" customFormat="1" x14ac:dyDescent="0.25">
      <c r="A2837" s="10" t="s">
        <v>37</v>
      </c>
      <c r="B2837" s="10" t="s">
        <v>6788</v>
      </c>
      <c r="C2837" s="21" t="s">
        <v>6787</v>
      </c>
      <c r="D2837" s="10" t="s">
        <v>1</v>
      </c>
      <c r="E2837" s="26"/>
      <c r="F2837" s="26"/>
      <c r="G2837" s="26"/>
      <c r="H2837" s="26"/>
      <c r="I2837" s="26"/>
    </row>
    <row r="2838" spans="1:9" s="34" customFormat="1" x14ac:dyDescent="0.25">
      <c r="A2838" s="10" t="s">
        <v>37</v>
      </c>
      <c r="B2838" s="10" t="s">
        <v>6786</v>
      </c>
      <c r="C2838" s="20" t="s">
        <v>6785</v>
      </c>
      <c r="D2838" s="10" t="s">
        <v>1</v>
      </c>
      <c r="E2838" s="26"/>
      <c r="F2838" s="26"/>
      <c r="G2838" s="26"/>
      <c r="H2838" s="26"/>
      <c r="I2838" s="26"/>
    </row>
    <row r="2839" spans="1:9" s="34" customFormat="1" x14ac:dyDescent="0.25">
      <c r="A2839" s="10" t="s">
        <v>37</v>
      </c>
      <c r="B2839" s="10" t="s">
        <v>6784</v>
      </c>
      <c r="C2839" s="19" t="s">
        <v>6783</v>
      </c>
      <c r="D2839" s="10" t="s">
        <v>1</v>
      </c>
      <c r="E2839" s="26"/>
      <c r="F2839" s="26"/>
      <c r="G2839" s="26"/>
      <c r="H2839" s="26"/>
      <c r="I2839" s="26"/>
    </row>
    <row r="2840" spans="1:9" s="34" customFormat="1" x14ac:dyDescent="0.25">
      <c r="A2840" s="10" t="s">
        <v>37</v>
      </c>
      <c r="B2840" s="10" t="s">
        <v>6782</v>
      </c>
      <c r="C2840" s="19" t="s">
        <v>6781</v>
      </c>
      <c r="D2840" s="10" t="s">
        <v>1</v>
      </c>
      <c r="E2840" s="26"/>
      <c r="F2840" s="26"/>
      <c r="G2840" s="26"/>
      <c r="H2840" s="26"/>
      <c r="I2840" s="26"/>
    </row>
    <row r="2841" spans="1:9" s="34" customFormat="1" x14ac:dyDescent="0.25">
      <c r="A2841" s="10" t="s">
        <v>37</v>
      </c>
      <c r="B2841" s="10" t="s">
        <v>6780</v>
      </c>
      <c r="C2841" s="19" t="s">
        <v>6779</v>
      </c>
      <c r="D2841" s="10" t="s">
        <v>1</v>
      </c>
      <c r="E2841" s="26"/>
      <c r="F2841" s="26"/>
      <c r="G2841" s="26"/>
      <c r="H2841" s="26"/>
      <c r="I2841" s="26"/>
    </row>
    <row r="2842" spans="1:9" s="34" customFormat="1" x14ac:dyDescent="0.25">
      <c r="A2842" s="10" t="s">
        <v>37</v>
      </c>
      <c r="B2842" s="10" t="s">
        <v>6778</v>
      </c>
      <c r="C2842" s="19" t="s">
        <v>6777</v>
      </c>
      <c r="D2842" s="10" t="s">
        <v>1</v>
      </c>
      <c r="E2842" s="26"/>
      <c r="F2842" s="26"/>
      <c r="G2842" s="26"/>
      <c r="H2842" s="26"/>
      <c r="I2842" s="26"/>
    </row>
    <row r="2843" spans="1:9" s="34" customFormat="1" x14ac:dyDescent="0.25">
      <c r="A2843" s="10" t="s">
        <v>37</v>
      </c>
      <c r="B2843" s="10" t="s">
        <v>2420</v>
      </c>
      <c r="C2843" s="11" t="s">
        <v>2313</v>
      </c>
      <c r="D2843" s="10" t="s">
        <v>1</v>
      </c>
      <c r="E2843" s="26"/>
      <c r="F2843" s="26"/>
      <c r="G2843" s="26"/>
      <c r="H2843" s="26"/>
      <c r="I2843" s="26"/>
    </row>
    <row r="2844" spans="1:9" s="34" customFormat="1" x14ac:dyDescent="0.25">
      <c r="A2844" s="10" t="s">
        <v>37</v>
      </c>
      <c r="B2844" s="10" t="s">
        <v>6776</v>
      </c>
      <c r="C2844" s="17" t="s">
        <v>6775</v>
      </c>
      <c r="D2844" s="10" t="s">
        <v>1</v>
      </c>
      <c r="E2844" s="26"/>
      <c r="F2844" s="26"/>
      <c r="G2844" s="26"/>
      <c r="H2844" s="26"/>
      <c r="I2844" s="26"/>
    </row>
    <row r="2845" spans="1:9" s="34" customFormat="1" x14ac:dyDescent="0.25">
      <c r="A2845" s="10" t="s">
        <v>37</v>
      </c>
      <c r="B2845" s="10" t="s">
        <v>6774</v>
      </c>
      <c r="C2845" s="18" t="s">
        <v>6773</v>
      </c>
      <c r="D2845" s="10" t="s">
        <v>1</v>
      </c>
      <c r="E2845" s="26"/>
      <c r="F2845" s="26"/>
      <c r="G2845" s="26"/>
      <c r="H2845" s="26"/>
      <c r="I2845" s="26"/>
    </row>
    <row r="2846" spans="1:9" s="34" customFormat="1" x14ac:dyDescent="0.25">
      <c r="A2846" s="10" t="s">
        <v>37</v>
      </c>
      <c r="B2846" s="10" t="s">
        <v>6772</v>
      </c>
      <c r="C2846" s="19" t="s">
        <v>6771</v>
      </c>
      <c r="D2846" s="10" t="s">
        <v>1</v>
      </c>
      <c r="E2846" s="26"/>
      <c r="F2846" s="26"/>
      <c r="G2846" s="26"/>
      <c r="H2846" s="26"/>
      <c r="I2846" s="26"/>
    </row>
    <row r="2847" spans="1:9" s="34" customFormat="1" x14ac:dyDescent="0.25">
      <c r="A2847" s="10" t="s">
        <v>37</v>
      </c>
      <c r="B2847" s="10" t="s">
        <v>781</v>
      </c>
      <c r="C2847" s="20" t="s">
        <v>782</v>
      </c>
      <c r="D2847" s="10" t="s">
        <v>1</v>
      </c>
      <c r="E2847" s="26"/>
      <c r="F2847" s="26"/>
      <c r="G2847" s="26"/>
      <c r="H2847" s="26"/>
      <c r="I2847" s="26"/>
    </row>
    <row r="2848" spans="1:9" s="34" customFormat="1" x14ac:dyDescent="0.25">
      <c r="A2848" s="10" t="s">
        <v>37</v>
      </c>
      <c r="B2848" s="10" t="s">
        <v>783</v>
      </c>
      <c r="C2848" s="21" t="s">
        <v>784</v>
      </c>
      <c r="D2848" s="10" t="s">
        <v>1</v>
      </c>
      <c r="E2848" s="26"/>
      <c r="F2848" s="26"/>
      <c r="G2848" s="26"/>
      <c r="H2848" s="26"/>
      <c r="I2848" s="26"/>
    </row>
    <row r="2849" spans="1:9" s="34" customFormat="1" x14ac:dyDescent="0.25">
      <c r="A2849" s="10" t="s">
        <v>37</v>
      </c>
      <c r="B2849" s="10" t="s">
        <v>785</v>
      </c>
      <c r="C2849" s="21" t="s">
        <v>786</v>
      </c>
      <c r="D2849" s="10" t="s">
        <v>1</v>
      </c>
      <c r="E2849" s="26"/>
      <c r="F2849" s="26"/>
      <c r="G2849" s="26"/>
      <c r="H2849" s="26"/>
      <c r="I2849" s="26"/>
    </row>
    <row r="2850" spans="1:9" x14ac:dyDescent="0.25">
      <c r="A2850" s="10" t="s">
        <v>37</v>
      </c>
      <c r="B2850" s="10" t="s">
        <v>787</v>
      </c>
      <c r="C2850" s="21" t="s">
        <v>788</v>
      </c>
      <c r="D2850" s="10" t="s">
        <v>1</v>
      </c>
      <c r="F2850" s="26"/>
      <c r="G2850" s="26"/>
      <c r="H2850" s="26"/>
      <c r="I2850" s="26"/>
    </row>
    <row r="2851" spans="1:9" x14ac:dyDescent="0.25">
      <c r="A2851" s="10" t="s">
        <v>37</v>
      </c>
      <c r="B2851" s="10" t="s">
        <v>789</v>
      </c>
      <c r="C2851" s="21" t="s">
        <v>790</v>
      </c>
      <c r="D2851" s="10" t="s">
        <v>1</v>
      </c>
      <c r="F2851" s="26"/>
      <c r="G2851" s="26"/>
      <c r="H2851" s="26"/>
      <c r="I2851" s="26"/>
    </row>
    <row r="2852" spans="1:9" x14ac:dyDescent="0.25">
      <c r="A2852" s="6" t="s">
        <v>37</v>
      </c>
      <c r="B2852" s="6" t="s">
        <v>791</v>
      </c>
      <c r="C2852" s="21" t="s">
        <v>792</v>
      </c>
      <c r="D2852" s="10" t="s">
        <v>1</v>
      </c>
      <c r="F2852" s="26"/>
      <c r="G2852" s="26"/>
      <c r="H2852" s="26"/>
      <c r="I2852" s="26"/>
    </row>
    <row r="2853" spans="1:9" x14ac:dyDescent="0.25">
      <c r="A2853" s="6" t="s">
        <v>37</v>
      </c>
      <c r="B2853" s="6" t="s">
        <v>793</v>
      </c>
      <c r="C2853" s="21" t="s">
        <v>794</v>
      </c>
      <c r="D2853" s="10" t="s">
        <v>1</v>
      </c>
      <c r="F2853" s="26"/>
      <c r="G2853" s="26"/>
      <c r="H2853" s="26"/>
      <c r="I2853" s="26"/>
    </row>
    <row r="2854" spans="1:9" s="34" customFormat="1" x14ac:dyDescent="0.25">
      <c r="A2854" s="6" t="s">
        <v>37</v>
      </c>
      <c r="B2854" s="6" t="s">
        <v>795</v>
      </c>
      <c r="C2854" s="21" t="s">
        <v>796</v>
      </c>
      <c r="D2854" s="10" t="s">
        <v>1</v>
      </c>
      <c r="E2854" s="26"/>
      <c r="F2854" s="26"/>
      <c r="G2854" s="26"/>
      <c r="H2854" s="26"/>
      <c r="I2854" s="26"/>
    </row>
    <row r="2855" spans="1:9" s="34" customFormat="1" x14ac:dyDescent="0.25">
      <c r="A2855" s="6" t="s">
        <v>37</v>
      </c>
      <c r="B2855" s="6" t="s">
        <v>2635</v>
      </c>
      <c r="C2855" s="21" t="s">
        <v>2636</v>
      </c>
      <c r="D2855" s="10" t="s">
        <v>1</v>
      </c>
      <c r="E2855" s="26"/>
      <c r="F2855" s="26"/>
      <c r="G2855" s="26"/>
      <c r="H2855" s="26"/>
      <c r="I2855" s="26"/>
    </row>
    <row r="2856" spans="1:9" s="34" customFormat="1" x14ac:dyDescent="0.25">
      <c r="A2856" s="6" t="s">
        <v>37</v>
      </c>
      <c r="B2856" s="6" t="s">
        <v>2637</v>
      </c>
      <c r="C2856" s="21" t="s">
        <v>2638</v>
      </c>
      <c r="D2856" s="10" t="s">
        <v>1</v>
      </c>
      <c r="E2856" s="26"/>
      <c r="F2856" s="26"/>
      <c r="G2856" s="26"/>
      <c r="H2856" s="26"/>
      <c r="I2856" s="26"/>
    </row>
    <row r="2857" spans="1:9" s="34" customFormat="1" x14ac:dyDescent="0.25">
      <c r="A2857" s="6" t="s">
        <v>37</v>
      </c>
      <c r="B2857" s="6" t="s">
        <v>2639</v>
      </c>
      <c r="C2857" s="21" t="s">
        <v>2640</v>
      </c>
      <c r="D2857" s="10" t="s">
        <v>1</v>
      </c>
      <c r="E2857" s="26"/>
      <c r="F2857" s="26"/>
      <c r="G2857" s="26"/>
      <c r="H2857" s="26"/>
      <c r="I2857" s="26"/>
    </row>
    <row r="2858" spans="1:9" s="34" customFormat="1" x14ac:dyDescent="0.25">
      <c r="A2858" s="6" t="s">
        <v>37</v>
      </c>
      <c r="B2858" s="6" t="s">
        <v>797</v>
      </c>
      <c r="C2858" s="21" t="s">
        <v>798</v>
      </c>
      <c r="D2858" s="10" t="s">
        <v>1</v>
      </c>
      <c r="E2858" s="26"/>
      <c r="F2858" s="26"/>
      <c r="G2858" s="26"/>
      <c r="H2858" s="26"/>
      <c r="I2858" s="26"/>
    </row>
    <row r="2859" spans="1:9" s="34" customFormat="1" x14ac:dyDescent="0.25">
      <c r="A2859" s="6" t="s">
        <v>37</v>
      </c>
      <c r="B2859" s="6" t="s">
        <v>799</v>
      </c>
      <c r="C2859" s="21" t="s">
        <v>800</v>
      </c>
      <c r="D2859" s="10" t="s">
        <v>1</v>
      </c>
      <c r="E2859" s="26"/>
      <c r="F2859" s="26"/>
      <c r="G2859" s="26"/>
      <c r="H2859" s="26"/>
      <c r="I2859" s="26"/>
    </row>
    <row r="2860" spans="1:9" s="34" customFormat="1" x14ac:dyDescent="0.25">
      <c r="A2860" s="6" t="s">
        <v>37</v>
      </c>
      <c r="B2860" s="6" t="s">
        <v>801</v>
      </c>
      <c r="C2860" s="21" t="s">
        <v>802</v>
      </c>
      <c r="D2860" s="10" t="s">
        <v>1</v>
      </c>
      <c r="E2860" s="26"/>
      <c r="F2860" s="26"/>
      <c r="G2860" s="26"/>
      <c r="H2860" s="26"/>
      <c r="I2860" s="26"/>
    </row>
    <row r="2861" spans="1:9" s="34" customFormat="1" x14ac:dyDescent="0.25">
      <c r="A2861" s="10" t="s">
        <v>437</v>
      </c>
      <c r="B2861" s="10" t="s">
        <v>7328</v>
      </c>
      <c r="C2861" s="33" t="str">
        <f>VLOOKUP(B2861,Concepts!$C:$S,13,FALSE)</f>
        <v>Amount recognised in other comprehensive income and accumulated in equity relating to disposal of subsidiaries [member]</v>
      </c>
      <c r="D2861" s="10" t="s">
        <v>1</v>
      </c>
      <c r="E2861" s="26"/>
      <c r="F2861" s="26"/>
      <c r="G2861" s="26"/>
      <c r="H2861" s="26"/>
      <c r="I2861" s="26"/>
    </row>
    <row r="2862" spans="1:9" s="34" customFormat="1" x14ac:dyDescent="0.25">
      <c r="A2862" s="6" t="s">
        <v>37</v>
      </c>
      <c r="B2862" s="6" t="s">
        <v>803</v>
      </c>
      <c r="C2862" s="21" t="s">
        <v>804</v>
      </c>
      <c r="D2862" s="10" t="s">
        <v>1</v>
      </c>
      <c r="E2862" s="26"/>
      <c r="F2862" s="26"/>
      <c r="G2862" s="26"/>
      <c r="H2862" s="26"/>
      <c r="I2862" s="26"/>
    </row>
    <row r="2863" spans="1:9" s="34" customFormat="1" x14ac:dyDescent="0.25">
      <c r="A2863" s="6" t="s">
        <v>37</v>
      </c>
      <c r="B2863" s="6" t="s">
        <v>805</v>
      </c>
      <c r="C2863" s="21" t="s">
        <v>806</v>
      </c>
      <c r="D2863" s="10" t="s">
        <v>1</v>
      </c>
      <c r="E2863" s="26"/>
      <c r="F2863" s="26"/>
      <c r="G2863" s="26"/>
      <c r="H2863" s="26"/>
      <c r="I2863" s="26"/>
    </row>
    <row r="2864" spans="1:9" s="34" customFormat="1" x14ac:dyDescent="0.25">
      <c r="A2864" s="6" t="s">
        <v>37</v>
      </c>
      <c r="B2864" s="6" t="s">
        <v>6770</v>
      </c>
      <c r="C2864" s="18" t="s">
        <v>6769</v>
      </c>
      <c r="D2864" s="10" t="s">
        <v>1</v>
      </c>
      <c r="E2864" s="26"/>
      <c r="F2864" s="26"/>
      <c r="G2864" s="26"/>
      <c r="H2864" s="26"/>
      <c r="I2864" s="26"/>
    </row>
    <row r="2865" spans="1:10" s="34" customFormat="1" x14ac:dyDescent="0.25">
      <c r="A2865" s="6" t="s">
        <v>37</v>
      </c>
      <c r="B2865" s="6" t="s">
        <v>6768</v>
      </c>
      <c r="C2865" s="19" t="s">
        <v>6767</v>
      </c>
      <c r="D2865" s="10" t="s">
        <v>1</v>
      </c>
      <c r="E2865" s="26"/>
      <c r="F2865" s="26"/>
      <c r="G2865" s="26"/>
      <c r="H2865" s="26"/>
      <c r="I2865" s="26"/>
    </row>
    <row r="2866" spans="1:10" s="34" customFormat="1" x14ac:dyDescent="0.25">
      <c r="A2866" s="6" t="s">
        <v>37</v>
      </c>
      <c r="B2866" s="6" t="s">
        <v>6766</v>
      </c>
      <c r="C2866" s="11" t="s">
        <v>6765</v>
      </c>
      <c r="D2866" s="10" t="s">
        <v>1</v>
      </c>
      <c r="E2866" s="26"/>
      <c r="F2866" s="26"/>
      <c r="G2866" s="26"/>
      <c r="H2866" s="26"/>
      <c r="I2866" s="26"/>
    </row>
    <row r="2867" spans="1:10" s="34" customFormat="1" x14ac:dyDescent="0.25">
      <c r="A2867" s="6" t="s">
        <v>37</v>
      </c>
      <c r="B2867" s="6" t="s">
        <v>6764</v>
      </c>
      <c r="C2867" s="11" t="s">
        <v>6763</v>
      </c>
      <c r="D2867" s="10" t="s">
        <v>1</v>
      </c>
      <c r="E2867" s="26"/>
      <c r="F2867" s="26"/>
      <c r="G2867" s="26"/>
      <c r="H2867" s="26"/>
      <c r="I2867" s="26"/>
    </row>
    <row r="2868" spans="1:10" s="34" customFormat="1" x14ac:dyDescent="0.25">
      <c r="A2868" s="6" t="s">
        <v>37</v>
      </c>
      <c r="B2868" s="6" t="s">
        <v>6762</v>
      </c>
      <c r="C2868" s="11" t="s">
        <v>6761</v>
      </c>
      <c r="D2868" s="10" t="s">
        <v>1</v>
      </c>
      <c r="E2868" s="26"/>
      <c r="F2868" s="26"/>
      <c r="G2868" s="26"/>
      <c r="H2868" s="26"/>
      <c r="I2868" s="26"/>
    </row>
    <row r="2869" spans="1:10" s="34" customFormat="1" x14ac:dyDescent="0.25">
      <c r="A2869" s="6" t="s">
        <v>37</v>
      </c>
      <c r="B2869" s="6" t="s">
        <v>6760</v>
      </c>
      <c r="C2869" s="11" t="s">
        <v>6759</v>
      </c>
      <c r="D2869" s="10" t="s">
        <v>1</v>
      </c>
      <c r="E2869" s="26"/>
      <c r="F2869" s="26"/>
      <c r="G2869" s="26"/>
      <c r="H2869" s="26"/>
      <c r="I2869" s="26"/>
    </row>
    <row r="2870" spans="1:10" s="34" customFormat="1" x14ac:dyDescent="0.25">
      <c r="A2870" s="6" t="s">
        <v>37</v>
      </c>
      <c r="B2870" s="6" t="s">
        <v>6758</v>
      </c>
      <c r="C2870" s="11" t="s">
        <v>6757</v>
      </c>
      <c r="D2870" s="10" t="s">
        <v>1</v>
      </c>
      <c r="E2870" s="26"/>
      <c r="F2870" s="26"/>
      <c r="G2870" s="26"/>
      <c r="H2870" s="26"/>
      <c r="I2870" s="26"/>
    </row>
    <row r="2871" spans="1:10" s="34" customFormat="1" x14ac:dyDescent="0.25">
      <c r="A2871" s="7"/>
      <c r="B2871" s="7"/>
      <c r="C2871" s="37"/>
      <c r="D2871" s="37"/>
      <c r="E2871" s="26"/>
      <c r="F2871" s="26"/>
      <c r="G2871" s="26"/>
      <c r="H2871" s="26"/>
      <c r="I2871" s="26"/>
      <c r="J2871" s="26"/>
    </row>
    <row r="2872" spans="1:10" s="34" customFormat="1" x14ac:dyDescent="0.25">
      <c r="A2872" s="28" t="s">
        <v>0</v>
      </c>
      <c r="B2872" s="2" t="s">
        <v>7001</v>
      </c>
      <c r="C2872" s="37"/>
      <c r="D2872" s="26"/>
      <c r="E2872" s="26"/>
      <c r="F2872" s="26"/>
      <c r="G2872" s="26"/>
      <c r="H2872" s="26"/>
      <c r="I2872" s="26"/>
      <c r="J2872" s="26"/>
    </row>
    <row r="2873" spans="1:10" s="34" customFormat="1" x14ac:dyDescent="0.25">
      <c r="A2873" s="28" t="s">
        <v>6960</v>
      </c>
      <c r="B2873" s="2" t="str">
        <f>CONCATENATE("https://xbrl.cipc.co.za/taxonomy/role/",MID(B2874,2,7),"/",B2872)</f>
        <v>https://xbrl.cipc.co.za/taxonomy/role/805.100/NotesRightsToInterestsArisingFromDecommissioningRestorationAndEnvironmentalRehabilitationFunds</v>
      </c>
      <c r="C2873" s="37"/>
      <c r="D2873" s="26"/>
      <c r="E2873" s="26"/>
      <c r="F2873" s="26"/>
      <c r="G2873" s="26"/>
      <c r="H2873" s="26"/>
      <c r="I2873" s="26"/>
      <c r="J2873" s="26"/>
    </row>
    <row r="2874" spans="1:10" s="34" customFormat="1" x14ac:dyDescent="0.25">
      <c r="A2874" s="28" t="s">
        <v>6961</v>
      </c>
      <c r="B2874" s="2" t="s">
        <v>7025</v>
      </c>
      <c r="C2874" s="37"/>
      <c r="D2874" s="26"/>
      <c r="E2874" s="26"/>
      <c r="F2874" s="26"/>
      <c r="G2874" s="26"/>
      <c r="H2874" s="26"/>
      <c r="I2874" s="26"/>
      <c r="J2874" s="26"/>
    </row>
    <row r="2875" spans="1:10" s="34" customFormat="1" x14ac:dyDescent="0.25">
      <c r="A2875" s="29" t="s">
        <v>4</v>
      </c>
      <c r="B2875" s="29" t="s">
        <v>5</v>
      </c>
      <c r="C2875" s="29" t="str">
        <f>VLOOKUP(B2875,Concepts!$C:$S,13,FALSE)</f>
        <v>label (en)</v>
      </c>
      <c r="D2875" s="29" t="s">
        <v>2630</v>
      </c>
      <c r="E2875" s="26"/>
      <c r="F2875" s="26"/>
      <c r="G2875" s="26"/>
      <c r="H2875" s="26"/>
      <c r="I2875" s="26"/>
      <c r="J2875" s="26"/>
    </row>
    <row r="2876" spans="1:10" s="34" customFormat="1" x14ac:dyDescent="0.25">
      <c r="A2876" s="6" t="s">
        <v>37</v>
      </c>
      <c r="B2876" s="6" t="s">
        <v>6827</v>
      </c>
      <c r="C2876" s="10" t="s">
        <v>6826</v>
      </c>
      <c r="D2876" s="10"/>
      <c r="E2876" s="26"/>
      <c r="F2876" s="26"/>
      <c r="G2876" s="26"/>
      <c r="H2876" s="26"/>
      <c r="I2876" s="26"/>
      <c r="J2876" s="26"/>
    </row>
    <row r="2877" spans="1:10" s="34" customFormat="1" x14ac:dyDescent="0.25">
      <c r="A2877" s="6" t="s">
        <v>37</v>
      </c>
      <c r="B2877" s="6" t="s">
        <v>6825</v>
      </c>
      <c r="C2877" s="11" t="s">
        <v>6824</v>
      </c>
      <c r="D2877" s="11"/>
      <c r="E2877" s="26"/>
      <c r="F2877" s="26"/>
      <c r="G2877" s="26"/>
      <c r="H2877" s="26"/>
      <c r="I2877" s="26"/>
      <c r="J2877" s="26"/>
    </row>
    <row r="2878" spans="1:10" x14ac:dyDescent="0.25">
      <c r="A2878" s="6" t="s">
        <v>37</v>
      </c>
      <c r="B2878" s="6" t="s">
        <v>6823</v>
      </c>
      <c r="C2878" s="11" t="s">
        <v>6822</v>
      </c>
      <c r="D2878" s="11"/>
      <c r="F2878" s="26"/>
      <c r="G2878" s="26"/>
      <c r="H2878" s="26"/>
      <c r="I2878" s="26"/>
    </row>
    <row r="2879" spans="1:10" x14ac:dyDescent="0.25">
      <c r="A2879" s="7"/>
      <c r="B2879" s="7"/>
      <c r="C2879" s="35"/>
      <c r="D2879" s="35"/>
      <c r="F2879" s="26"/>
      <c r="G2879" s="26"/>
      <c r="H2879" s="26"/>
      <c r="I2879" s="26"/>
    </row>
    <row r="2880" spans="1:10" x14ac:dyDescent="0.25">
      <c r="A2880" s="28" t="s">
        <v>0</v>
      </c>
      <c r="B2880" s="2" t="s">
        <v>7002</v>
      </c>
      <c r="C2880" s="26"/>
      <c r="D2880" s="26"/>
      <c r="F2880" s="26"/>
      <c r="G2880" s="26"/>
      <c r="H2880" s="26"/>
      <c r="I2880" s="26"/>
    </row>
    <row r="2881" spans="1:9" x14ac:dyDescent="0.25">
      <c r="A2881" s="28" t="s">
        <v>6960</v>
      </c>
      <c r="B2881" s="2" t="str">
        <f>CONCATENATE("https://xbrl.cipc.co.za/taxonomy/role/",MID(B2882,2,7),"/",B2880)</f>
        <v>https://xbrl.cipc.co.za/taxonomy/role/805.300/NotesOperatingSegments</v>
      </c>
      <c r="C2881" s="26"/>
      <c r="D2881" s="26"/>
      <c r="F2881" s="26"/>
      <c r="G2881" s="26"/>
      <c r="H2881" s="26"/>
      <c r="I2881" s="26"/>
    </row>
    <row r="2882" spans="1:9" x14ac:dyDescent="0.25">
      <c r="A2882" s="28" t="s">
        <v>6961</v>
      </c>
      <c r="B2882" s="2" t="s">
        <v>7026</v>
      </c>
      <c r="C2882" s="26"/>
      <c r="D2882" s="26"/>
      <c r="F2882" s="26"/>
      <c r="G2882" s="26"/>
      <c r="H2882" s="26"/>
      <c r="I2882" s="26"/>
    </row>
    <row r="2883" spans="1:9" x14ac:dyDescent="0.25">
      <c r="A2883" s="29" t="s">
        <v>4</v>
      </c>
      <c r="B2883" s="29" t="s">
        <v>5</v>
      </c>
      <c r="C2883" s="29" t="str">
        <f>VLOOKUP(B2883,Concepts!$C:$S,13,FALSE)</f>
        <v>label (en)</v>
      </c>
      <c r="D2883" s="29" t="s">
        <v>2630</v>
      </c>
      <c r="F2883" s="26"/>
      <c r="G2883" s="26"/>
      <c r="H2883" s="26"/>
      <c r="I2883" s="26"/>
    </row>
    <row r="2884" spans="1:9" x14ac:dyDescent="0.25">
      <c r="A2884" s="6" t="s">
        <v>37</v>
      </c>
      <c r="B2884" s="6" t="s">
        <v>2360</v>
      </c>
      <c r="C2884" s="10" t="s">
        <v>2253</v>
      </c>
      <c r="D2884" s="10" t="s">
        <v>1</v>
      </c>
      <c r="F2884" s="26"/>
      <c r="G2884" s="26"/>
      <c r="H2884" s="26"/>
      <c r="I2884" s="26"/>
    </row>
    <row r="2885" spans="1:9" x14ac:dyDescent="0.25">
      <c r="A2885" s="6" t="s">
        <v>37</v>
      </c>
      <c r="B2885" s="6" t="s">
        <v>6919</v>
      </c>
      <c r="C2885" s="11" t="s">
        <v>6918</v>
      </c>
      <c r="D2885" s="10" t="s">
        <v>1</v>
      </c>
      <c r="F2885" s="26"/>
      <c r="G2885" s="26"/>
      <c r="H2885" s="26"/>
      <c r="I2885" s="26"/>
    </row>
    <row r="2886" spans="1:9" x14ac:dyDescent="0.25">
      <c r="A2886" s="6" t="s">
        <v>37</v>
      </c>
      <c r="B2886" s="6" t="s">
        <v>6917</v>
      </c>
      <c r="C2886" s="11" t="s">
        <v>6916</v>
      </c>
      <c r="D2886" s="10" t="s">
        <v>1</v>
      </c>
      <c r="F2886" s="26"/>
      <c r="G2886" s="26"/>
      <c r="H2886" s="26"/>
      <c r="I2886" s="26"/>
    </row>
    <row r="2887" spans="1:9" x14ac:dyDescent="0.25">
      <c r="A2887" s="6" t="s">
        <v>37</v>
      </c>
      <c r="B2887" s="6" t="s">
        <v>6915</v>
      </c>
      <c r="C2887" s="11" t="s">
        <v>6914</v>
      </c>
      <c r="D2887" s="10" t="s">
        <v>1</v>
      </c>
      <c r="F2887" s="26"/>
      <c r="G2887" s="26"/>
      <c r="H2887" s="26"/>
      <c r="I2887" s="26"/>
    </row>
    <row r="2888" spans="1:9" x14ac:dyDescent="0.25">
      <c r="A2888" s="6" t="s">
        <v>37</v>
      </c>
      <c r="B2888" s="6" t="s">
        <v>6913</v>
      </c>
      <c r="C2888" s="11" t="s">
        <v>6912</v>
      </c>
      <c r="D2888" s="10" t="s">
        <v>1</v>
      </c>
      <c r="F2888" s="26"/>
      <c r="G2888" s="26"/>
      <c r="H2888" s="26"/>
      <c r="I2888" s="26"/>
    </row>
    <row r="2889" spans="1:9" x14ac:dyDescent="0.25">
      <c r="A2889" s="6" t="s">
        <v>37</v>
      </c>
      <c r="B2889" s="6" t="s">
        <v>6911</v>
      </c>
      <c r="C2889" s="11" t="s">
        <v>6910</v>
      </c>
      <c r="D2889" s="10" t="s">
        <v>1</v>
      </c>
      <c r="F2889" s="26"/>
      <c r="G2889" s="26"/>
      <c r="H2889" s="26"/>
      <c r="I2889" s="26"/>
    </row>
    <row r="2890" spans="1:9" x14ac:dyDescent="0.25">
      <c r="A2890" s="6" t="s">
        <v>37</v>
      </c>
      <c r="B2890" s="6" t="s">
        <v>6909</v>
      </c>
      <c r="C2890" s="11" t="s">
        <v>6908</v>
      </c>
      <c r="D2890" s="10" t="s">
        <v>1</v>
      </c>
      <c r="F2890" s="26"/>
      <c r="G2890" s="26"/>
      <c r="H2890" s="26"/>
      <c r="I2890" s="26"/>
    </row>
    <row r="2891" spans="1:9" x14ac:dyDescent="0.25">
      <c r="A2891" s="6" t="s">
        <v>37</v>
      </c>
      <c r="B2891" s="6" t="s">
        <v>6907</v>
      </c>
      <c r="C2891" s="11" t="s">
        <v>6906</v>
      </c>
      <c r="D2891" s="10" t="s">
        <v>1</v>
      </c>
      <c r="F2891" s="26"/>
      <c r="G2891" s="26"/>
      <c r="H2891" s="26"/>
      <c r="I2891" s="26"/>
    </row>
    <row r="2892" spans="1:9" x14ac:dyDescent="0.25">
      <c r="A2892" s="6" t="s">
        <v>37</v>
      </c>
      <c r="B2892" s="6" t="s">
        <v>6905</v>
      </c>
      <c r="C2892" s="11" t="s">
        <v>6904</v>
      </c>
      <c r="D2892" s="10" t="s">
        <v>1</v>
      </c>
      <c r="F2892" s="26"/>
      <c r="G2892" s="26"/>
      <c r="H2892" s="26"/>
      <c r="I2892" s="26"/>
    </row>
    <row r="2893" spans="1:9" x14ac:dyDescent="0.25">
      <c r="A2893" s="6" t="s">
        <v>37</v>
      </c>
      <c r="B2893" s="6" t="s">
        <v>6903</v>
      </c>
      <c r="C2893" s="11" t="s">
        <v>6902</v>
      </c>
      <c r="D2893" s="10" t="s">
        <v>1</v>
      </c>
      <c r="F2893" s="26"/>
      <c r="G2893" s="26"/>
      <c r="H2893" s="26"/>
      <c r="I2893" s="26"/>
    </row>
    <row r="2894" spans="1:9" x14ac:dyDescent="0.25">
      <c r="A2894" s="6" t="s">
        <v>37</v>
      </c>
      <c r="B2894" s="6" t="s">
        <v>6901</v>
      </c>
      <c r="C2894" s="11" t="s">
        <v>6900</v>
      </c>
      <c r="D2894" s="10" t="s">
        <v>1</v>
      </c>
      <c r="F2894" s="26"/>
      <c r="G2894" s="26"/>
      <c r="H2894" s="26"/>
      <c r="I2894" s="26"/>
    </row>
    <row r="2895" spans="1:9" x14ac:dyDescent="0.25">
      <c r="A2895" s="6" t="s">
        <v>37</v>
      </c>
      <c r="B2895" s="6" t="s">
        <v>6899</v>
      </c>
      <c r="C2895" s="11" t="s">
        <v>6898</v>
      </c>
      <c r="D2895" s="10" t="s">
        <v>1</v>
      </c>
      <c r="F2895" s="26"/>
      <c r="G2895" s="26"/>
      <c r="H2895" s="26"/>
      <c r="I2895" s="26"/>
    </row>
    <row r="2896" spans="1:9" x14ac:dyDescent="0.25">
      <c r="A2896" s="6" t="s">
        <v>37</v>
      </c>
      <c r="B2896" s="6" t="s">
        <v>6897</v>
      </c>
      <c r="C2896" s="17" t="s">
        <v>6896</v>
      </c>
      <c r="D2896" s="10" t="s">
        <v>1</v>
      </c>
      <c r="F2896" s="26"/>
      <c r="G2896" s="26"/>
      <c r="H2896" s="26"/>
      <c r="I2896" s="26"/>
    </row>
    <row r="2897" spans="1:9" x14ac:dyDescent="0.25">
      <c r="A2897" s="6" t="s">
        <v>37</v>
      </c>
      <c r="B2897" s="6" t="s">
        <v>6895</v>
      </c>
      <c r="C2897" s="18" t="s">
        <v>6894</v>
      </c>
      <c r="D2897" s="10" t="s">
        <v>1</v>
      </c>
      <c r="F2897" s="26"/>
      <c r="G2897" s="26"/>
      <c r="H2897" s="26"/>
      <c r="I2897" s="26"/>
    </row>
    <row r="2898" spans="1:9" x14ac:dyDescent="0.25">
      <c r="A2898" s="6" t="s">
        <v>37</v>
      </c>
      <c r="B2898" s="6" t="s">
        <v>6893</v>
      </c>
      <c r="C2898" s="19" t="s">
        <v>6892</v>
      </c>
      <c r="D2898" s="10" t="s">
        <v>1</v>
      </c>
      <c r="F2898" s="26"/>
      <c r="G2898" s="26"/>
      <c r="H2898" s="26"/>
      <c r="I2898" s="26"/>
    </row>
    <row r="2899" spans="1:9" x14ac:dyDescent="0.25">
      <c r="A2899" s="6" t="s">
        <v>37</v>
      </c>
      <c r="B2899" s="6" t="s">
        <v>6891</v>
      </c>
      <c r="C2899" s="20" t="s">
        <v>6890</v>
      </c>
      <c r="D2899" s="10" t="s">
        <v>1</v>
      </c>
      <c r="F2899" s="26"/>
      <c r="G2899" s="26"/>
      <c r="H2899" s="26"/>
      <c r="I2899" s="26"/>
    </row>
    <row r="2900" spans="1:9" x14ac:dyDescent="0.25">
      <c r="A2900" s="6" t="s">
        <v>37</v>
      </c>
      <c r="B2900" s="6" t="s">
        <v>6889</v>
      </c>
      <c r="C2900" s="21" t="s">
        <v>6888</v>
      </c>
      <c r="D2900" s="10" t="s">
        <v>1</v>
      </c>
      <c r="F2900" s="26"/>
      <c r="G2900" s="26"/>
      <c r="H2900" s="26"/>
      <c r="I2900" s="26"/>
    </row>
    <row r="2901" spans="1:9" x14ac:dyDescent="0.25">
      <c r="A2901" s="6" t="s">
        <v>37</v>
      </c>
      <c r="B2901" s="6" t="s">
        <v>6887</v>
      </c>
      <c r="C2901" s="21" t="s">
        <v>6886</v>
      </c>
      <c r="D2901" s="10" t="s">
        <v>1</v>
      </c>
      <c r="F2901" s="26"/>
      <c r="G2901" s="26"/>
      <c r="H2901" s="26"/>
      <c r="I2901" s="26"/>
    </row>
    <row r="2902" spans="1:9" x14ac:dyDescent="0.25">
      <c r="A2902" s="6" t="s">
        <v>37</v>
      </c>
      <c r="B2902" s="6" t="s">
        <v>6885</v>
      </c>
      <c r="C2902" s="33" t="s">
        <v>6884</v>
      </c>
      <c r="D2902" s="10" t="s">
        <v>1</v>
      </c>
      <c r="F2902" s="26"/>
      <c r="G2902" s="26"/>
      <c r="H2902" s="26"/>
      <c r="I2902" s="26"/>
    </row>
    <row r="2903" spans="1:9" x14ac:dyDescent="0.25">
      <c r="A2903" s="6" t="s">
        <v>37</v>
      </c>
      <c r="B2903" s="6" t="s">
        <v>6883</v>
      </c>
      <c r="C2903" s="33" t="s">
        <v>6882</v>
      </c>
      <c r="D2903" s="10" t="s">
        <v>1</v>
      </c>
      <c r="F2903" s="26"/>
      <c r="G2903" s="26"/>
      <c r="H2903" s="26"/>
      <c r="I2903" s="26"/>
    </row>
    <row r="2904" spans="1:9" x14ac:dyDescent="0.25">
      <c r="A2904" s="6" t="s">
        <v>37</v>
      </c>
      <c r="B2904" s="6" t="s">
        <v>6103</v>
      </c>
      <c r="C2904" s="19" t="s">
        <v>6102</v>
      </c>
      <c r="D2904" s="10" t="s">
        <v>1</v>
      </c>
      <c r="F2904" s="26"/>
      <c r="G2904" s="26"/>
      <c r="H2904" s="26"/>
      <c r="I2904" s="26"/>
    </row>
    <row r="2905" spans="1:9" x14ac:dyDescent="0.25">
      <c r="A2905" s="6" t="s">
        <v>37</v>
      </c>
      <c r="B2905" s="6" t="s">
        <v>6101</v>
      </c>
      <c r="C2905" s="20" t="s">
        <v>6100</v>
      </c>
      <c r="D2905" s="10" t="s">
        <v>1</v>
      </c>
      <c r="F2905" s="26"/>
      <c r="G2905" s="26"/>
      <c r="H2905" s="26"/>
      <c r="I2905" s="26"/>
    </row>
    <row r="2906" spans="1:9" x14ac:dyDescent="0.25">
      <c r="A2906" s="6" t="s">
        <v>37</v>
      </c>
      <c r="B2906" s="6" t="s">
        <v>6099</v>
      </c>
      <c r="C2906" s="21" t="s">
        <v>6098</v>
      </c>
      <c r="D2906" s="10" t="s">
        <v>1</v>
      </c>
      <c r="F2906" s="26"/>
      <c r="G2906" s="26"/>
      <c r="H2906" s="26"/>
      <c r="I2906" s="26"/>
    </row>
    <row r="2907" spans="1:9" x14ac:dyDescent="0.25">
      <c r="A2907" s="6" t="s">
        <v>37</v>
      </c>
      <c r="B2907" s="6" t="s">
        <v>6097</v>
      </c>
      <c r="C2907" s="21" t="s">
        <v>6096</v>
      </c>
      <c r="D2907" s="10" t="s">
        <v>1</v>
      </c>
      <c r="F2907" s="26"/>
      <c r="G2907" s="26"/>
      <c r="H2907" s="26"/>
      <c r="I2907" s="26"/>
    </row>
    <row r="2908" spans="1:9" x14ac:dyDescent="0.25">
      <c r="A2908" s="6" t="s">
        <v>37</v>
      </c>
      <c r="B2908" s="6" t="s">
        <v>6881</v>
      </c>
      <c r="C2908" s="18" t="s">
        <v>6880</v>
      </c>
      <c r="D2908" s="10" t="s">
        <v>1</v>
      </c>
      <c r="F2908" s="26"/>
      <c r="G2908" s="26"/>
      <c r="H2908" s="26"/>
      <c r="I2908" s="26"/>
    </row>
    <row r="2909" spans="1:9" x14ac:dyDescent="0.25">
      <c r="A2909" s="6" t="s">
        <v>37</v>
      </c>
      <c r="B2909" s="6" t="s">
        <v>36</v>
      </c>
      <c r="C2909" s="19" t="s">
        <v>36</v>
      </c>
      <c r="D2909" s="10" t="s">
        <v>1</v>
      </c>
      <c r="F2909" s="26"/>
      <c r="G2909" s="26"/>
      <c r="H2909" s="26"/>
      <c r="I2909" s="26"/>
    </row>
    <row r="2910" spans="1:9" x14ac:dyDescent="0.25">
      <c r="A2910" s="6" t="s">
        <v>37</v>
      </c>
      <c r="B2910" s="6" t="s">
        <v>1560</v>
      </c>
      <c r="C2910" s="19" t="s">
        <v>1561</v>
      </c>
      <c r="D2910" s="10" t="s">
        <v>1</v>
      </c>
      <c r="F2910" s="26"/>
      <c r="G2910" s="26"/>
      <c r="H2910" s="26"/>
      <c r="I2910" s="26"/>
    </row>
    <row r="2911" spans="1:9" x14ac:dyDescent="0.25">
      <c r="A2911" s="6" t="s">
        <v>37</v>
      </c>
      <c r="B2911" s="6" t="s">
        <v>1651</v>
      </c>
      <c r="C2911" s="19" t="s">
        <v>1652</v>
      </c>
      <c r="D2911" s="10" t="s">
        <v>1</v>
      </c>
      <c r="F2911" s="26"/>
      <c r="G2911" s="26"/>
      <c r="H2911" s="26"/>
      <c r="I2911" s="26"/>
    </row>
    <row r="2912" spans="1:9" x14ac:dyDescent="0.25">
      <c r="A2912" s="6" t="s">
        <v>37</v>
      </c>
      <c r="B2912" s="6" t="s">
        <v>2714</v>
      </c>
      <c r="C2912" s="19" t="s">
        <v>2715</v>
      </c>
      <c r="D2912" s="10" t="s">
        <v>1</v>
      </c>
      <c r="F2912" s="26"/>
      <c r="G2912" s="26"/>
      <c r="H2912" s="26"/>
      <c r="I2912" s="26"/>
    </row>
    <row r="2913" spans="1:9" x14ac:dyDescent="0.25">
      <c r="A2913" s="6" t="s">
        <v>37</v>
      </c>
      <c r="B2913" s="6" t="s">
        <v>645</v>
      </c>
      <c r="C2913" s="19" t="s">
        <v>646</v>
      </c>
      <c r="D2913" s="10" t="s">
        <v>1</v>
      </c>
      <c r="F2913" s="26"/>
      <c r="G2913" s="26"/>
      <c r="H2913" s="26"/>
      <c r="I2913" s="26"/>
    </row>
    <row r="2914" spans="1:9" x14ac:dyDescent="0.25">
      <c r="A2914" s="6" t="s">
        <v>37</v>
      </c>
      <c r="B2914" s="6" t="s">
        <v>615</v>
      </c>
      <c r="C2914" s="19" t="s">
        <v>616</v>
      </c>
      <c r="D2914" s="10" t="s">
        <v>1</v>
      </c>
      <c r="F2914" s="26"/>
      <c r="G2914" s="26"/>
      <c r="H2914" s="26"/>
      <c r="I2914" s="26"/>
    </row>
    <row r="2915" spans="1:9" x14ac:dyDescent="0.25">
      <c r="A2915" s="6" t="s">
        <v>37</v>
      </c>
      <c r="B2915" s="6" t="s">
        <v>625</v>
      </c>
      <c r="C2915" s="19" t="s">
        <v>5693</v>
      </c>
      <c r="D2915" s="10" t="s">
        <v>1</v>
      </c>
      <c r="F2915" s="26"/>
      <c r="G2915" s="26"/>
      <c r="H2915" s="26"/>
      <c r="I2915" s="26"/>
    </row>
    <row r="2916" spans="1:9" x14ac:dyDescent="0.25">
      <c r="A2916" s="6" t="s">
        <v>37</v>
      </c>
      <c r="B2916" s="6" t="s">
        <v>6879</v>
      </c>
      <c r="C2916" s="19" t="s">
        <v>6878</v>
      </c>
      <c r="D2916" s="10" t="s">
        <v>1</v>
      </c>
      <c r="F2916" s="26"/>
      <c r="G2916" s="26"/>
      <c r="H2916" s="26"/>
      <c r="I2916" s="26"/>
    </row>
    <row r="2917" spans="1:9" x14ac:dyDescent="0.25">
      <c r="A2917" s="6" t="s">
        <v>37</v>
      </c>
      <c r="B2917" s="6" t="s">
        <v>623</v>
      </c>
      <c r="C2917" s="19" t="s">
        <v>624</v>
      </c>
      <c r="D2917" s="10" t="s">
        <v>1</v>
      </c>
      <c r="F2917" s="26"/>
      <c r="G2917" s="26"/>
      <c r="H2917" s="26"/>
      <c r="I2917" s="26"/>
    </row>
    <row r="2918" spans="1:9" x14ac:dyDescent="0.25">
      <c r="A2918" s="6" t="s">
        <v>37</v>
      </c>
      <c r="B2918" s="6" t="s">
        <v>627</v>
      </c>
      <c r="C2918" s="19" t="s">
        <v>628</v>
      </c>
      <c r="D2918" s="10" t="s">
        <v>1</v>
      </c>
      <c r="F2918" s="26"/>
      <c r="G2918" s="26"/>
      <c r="H2918" s="26"/>
      <c r="I2918" s="26"/>
    </row>
    <row r="2919" spans="1:9" x14ac:dyDescent="0.25">
      <c r="A2919" s="6" t="s">
        <v>37</v>
      </c>
      <c r="B2919" s="6" t="s">
        <v>631</v>
      </c>
      <c r="C2919" s="19" t="s">
        <v>632</v>
      </c>
      <c r="D2919" s="10" t="s">
        <v>1</v>
      </c>
      <c r="F2919" s="26"/>
      <c r="G2919" s="26"/>
      <c r="H2919" s="26"/>
      <c r="I2919" s="26"/>
    </row>
    <row r="2920" spans="1:9" x14ac:dyDescent="0.25">
      <c r="A2920" s="6" t="s">
        <v>37</v>
      </c>
      <c r="B2920" s="6" t="s">
        <v>499</v>
      </c>
      <c r="C2920" s="19" t="s">
        <v>499</v>
      </c>
      <c r="D2920" s="10" t="s">
        <v>1</v>
      </c>
      <c r="F2920" s="26"/>
      <c r="G2920" s="26"/>
      <c r="H2920" s="26"/>
      <c r="I2920" s="26"/>
    </row>
    <row r="2921" spans="1:9" x14ac:dyDescent="0.25">
      <c r="A2921" s="6" t="s">
        <v>37</v>
      </c>
      <c r="B2921" s="6" t="s">
        <v>455</v>
      </c>
      <c r="C2921" s="19" t="s">
        <v>456</v>
      </c>
      <c r="D2921" s="10" t="s">
        <v>1</v>
      </c>
      <c r="F2921" s="26"/>
      <c r="G2921" s="26"/>
      <c r="H2921" s="26"/>
      <c r="I2921" s="26"/>
    </row>
    <row r="2922" spans="1:9" x14ac:dyDescent="0.25">
      <c r="A2922" s="6" t="s">
        <v>37</v>
      </c>
      <c r="B2922" s="6" t="s">
        <v>6877</v>
      </c>
      <c r="C2922" s="19" t="s">
        <v>6876</v>
      </c>
      <c r="D2922" s="10" t="s">
        <v>1</v>
      </c>
      <c r="F2922" s="26"/>
      <c r="G2922" s="26"/>
      <c r="H2922" s="26"/>
      <c r="I2922" s="26"/>
    </row>
    <row r="2923" spans="1:9" x14ac:dyDescent="0.25">
      <c r="A2923" s="6" t="s">
        <v>37</v>
      </c>
      <c r="B2923" s="6" t="s">
        <v>34</v>
      </c>
      <c r="C2923" s="19" t="s">
        <v>34</v>
      </c>
      <c r="D2923" s="10" t="s">
        <v>1</v>
      </c>
      <c r="F2923" s="26"/>
      <c r="G2923" s="26"/>
      <c r="H2923" s="26"/>
      <c r="I2923" s="26"/>
    </row>
    <row r="2924" spans="1:9" x14ac:dyDescent="0.25">
      <c r="A2924" s="6" t="s">
        <v>37</v>
      </c>
      <c r="B2924" s="6" t="s">
        <v>6270</v>
      </c>
      <c r="C2924" s="19" t="s">
        <v>6269</v>
      </c>
      <c r="D2924" s="10" t="s">
        <v>1</v>
      </c>
      <c r="F2924" s="26"/>
      <c r="G2924" s="26"/>
      <c r="H2924" s="26"/>
      <c r="I2924" s="26"/>
    </row>
    <row r="2925" spans="1:9" x14ac:dyDescent="0.25">
      <c r="A2925" s="6" t="s">
        <v>37</v>
      </c>
      <c r="B2925" s="6" t="s">
        <v>6268</v>
      </c>
      <c r="C2925" s="19" t="s">
        <v>6267</v>
      </c>
      <c r="D2925" s="10" t="s">
        <v>1</v>
      </c>
      <c r="F2925" s="26"/>
      <c r="G2925" s="26"/>
      <c r="H2925" s="26"/>
      <c r="I2925" s="26"/>
    </row>
    <row r="2926" spans="1:9" x14ac:dyDescent="0.25">
      <c r="A2926" s="6" t="s">
        <v>37</v>
      </c>
      <c r="B2926" s="6" t="s">
        <v>6266</v>
      </c>
      <c r="C2926" s="19" t="s">
        <v>6265</v>
      </c>
      <c r="D2926" s="10" t="s">
        <v>1</v>
      </c>
      <c r="F2926" s="26"/>
      <c r="G2926" s="26"/>
      <c r="H2926" s="26"/>
      <c r="I2926" s="26"/>
    </row>
    <row r="2927" spans="1:9" x14ac:dyDescent="0.25">
      <c r="A2927" s="6" t="s">
        <v>37</v>
      </c>
      <c r="B2927" s="6" t="s">
        <v>6264</v>
      </c>
      <c r="C2927" s="19" t="s">
        <v>6263</v>
      </c>
      <c r="D2927" s="10" t="s">
        <v>1</v>
      </c>
      <c r="F2927" s="26"/>
      <c r="G2927" s="26"/>
      <c r="H2927" s="26"/>
      <c r="I2927" s="26"/>
    </row>
    <row r="2928" spans="1:9" x14ac:dyDescent="0.25">
      <c r="A2928" s="6" t="s">
        <v>37</v>
      </c>
      <c r="B2928" s="6" t="s">
        <v>699</v>
      </c>
      <c r="C2928" s="19" t="s">
        <v>700</v>
      </c>
      <c r="D2928" s="10" t="s">
        <v>1</v>
      </c>
      <c r="F2928" s="26"/>
      <c r="G2928" s="26"/>
      <c r="H2928" s="26"/>
      <c r="I2928" s="26"/>
    </row>
    <row r="2929" spans="1:9" x14ac:dyDescent="0.25">
      <c r="A2929" s="6" t="s">
        <v>37</v>
      </c>
      <c r="B2929" s="6" t="s">
        <v>742</v>
      </c>
      <c r="C2929" s="19" t="s">
        <v>743</v>
      </c>
      <c r="D2929" s="10" t="s">
        <v>1</v>
      </c>
      <c r="F2929" s="26"/>
      <c r="G2929" s="26"/>
      <c r="H2929" s="26"/>
      <c r="I2929" s="26"/>
    </row>
    <row r="2930" spans="1:9" x14ac:dyDescent="0.25">
      <c r="A2930" s="6" t="s">
        <v>37</v>
      </c>
      <c r="B2930" s="6" t="s">
        <v>769</v>
      </c>
      <c r="C2930" s="19" t="s">
        <v>770</v>
      </c>
      <c r="D2930" s="10" t="s">
        <v>1</v>
      </c>
      <c r="F2930" s="26"/>
      <c r="G2930" s="26"/>
      <c r="H2930" s="26"/>
      <c r="I2930" s="26"/>
    </row>
    <row r="2931" spans="1:9" x14ac:dyDescent="0.25">
      <c r="A2931" s="6" t="s">
        <v>37</v>
      </c>
      <c r="B2931" s="6" t="s">
        <v>6875</v>
      </c>
      <c r="C2931" s="19" t="s">
        <v>6874</v>
      </c>
      <c r="D2931" s="10" t="s">
        <v>1</v>
      </c>
      <c r="F2931" s="26"/>
      <c r="G2931" s="26"/>
      <c r="H2931" s="26"/>
      <c r="I2931" s="26"/>
    </row>
    <row r="2932" spans="1:9" x14ac:dyDescent="0.25">
      <c r="A2932" s="6" t="s">
        <v>37</v>
      </c>
      <c r="B2932" s="6" t="s">
        <v>6873</v>
      </c>
      <c r="C2932" s="11" t="s">
        <v>6872</v>
      </c>
      <c r="D2932" s="10" t="s">
        <v>1</v>
      </c>
      <c r="F2932" s="26"/>
      <c r="G2932" s="26"/>
      <c r="H2932" s="26"/>
      <c r="I2932" s="26"/>
    </row>
    <row r="2933" spans="1:9" x14ac:dyDescent="0.25">
      <c r="A2933" s="6" t="s">
        <v>37</v>
      </c>
      <c r="B2933" s="6" t="s">
        <v>6871</v>
      </c>
      <c r="C2933" s="17" t="s">
        <v>6870</v>
      </c>
      <c r="D2933" s="10" t="s">
        <v>1</v>
      </c>
      <c r="F2933" s="26"/>
      <c r="G2933" s="26"/>
      <c r="H2933" s="26"/>
      <c r="I2933" s="26"/>
    </row>
    <row r="2934" spans="1:9" x14ac:dyDescent="0.25">
      <c r="A2934" s="6" t="s">
        <v>37</v>
      </c>
      <c r="B2934" s="6" t="s">
        <v>6869</v>
      </c>
      <c r="C2934" s="18" t="s">
        <v>6868</v>
      </c>
      <c r="D2934" s="10" t="s">
        <v>1</v>
      </c>
      <c r="F2934" s="26"/>
      <c r="G2934" s="26"/>
      <c r="H2934" s="26"/>
      <c r="I2934" s="26"/>
    </row>
    <row r="2935" spans="1:9" x14ac:dyDescent="0.25">
      <c r="A2935" s="6" t="s">
        <v>37</v>
      </c>
      <c r="B2935" s="6" t="s">
        <v>6155</v>
      </c>
      <c r="C2935" s="19" t="s">
        <v>6154</v>
      </c>
      <c r="D2935" s="10" t="s">
        <v>1</v>
      </c>
      <c r="F2935" s="26"/>
      <c r="G2935" s="26"/>
      <c r="H2935" s="26"/>
      <c r="I2935" s="26"/>
    </row>
    <row r="2936" spans="1:9" x14ac:dyDescent="0.25">
      <c r="A2936" s="6" t="s">
        <v>37</v>
      </c>
      <c r="B2936" s="6" t="s">
        <v>6153</v>
      </c>
      <c r="C2936" s="20" t="s">
        <v>6152</v>
      </c>
      <c r="D2936" s="10" t="s">
        <v>1</v>
      </c>
      <c r="F2936" s="26"/>
      <c r="G2936" s="26"/>
      <c r="H2936" s="26"/>
      <c r="I2936" s="26"/>
    </row>
    <row r="2937" spans="1:9" x14ac:dyDescent="0.25">
      <c r="A2937" s="6" t="s">
        <v>37</v>
      </c>
      <c r="B2937" s="6" t="s">
        <v>6867</v>
      </c>
      <c r="C2937" s="18" t="s">
        <v>6866</v>
      </c>
      <c r="D2937" s="10" t="s">
        <v>1</v>
      </c>
      <c r="F2937" s="26"/>
      <c r="G2937" s="26"/>
      <c r="H2937" s="26"/>
      <c r="I2937" s="26"/>
    </row>
    <row r="2938" spans="1:9" x14ac:dyDescent="0.25">
      <c r="A2938" s="6" t="s">
        <v>37</v>
      </c>
      <c r="B2938" s="6" t="s">
        <v>36</v>
      </c>
      <c r="C2938" s="19" t="s">
        <v>36</v>
      </c>
      <c r="D2938" s="10" t="s">
        <v>1</v>
      </c>
      <c r="F2938" s="26"/>
      <c r="G2938" s="26"/>
      <c r="H2938" s="26"/>
      <c r="I2938" s="26"/>
    </row>
    <row r="2939" spans="1:9" x14ac:dyDescent="0.25">
      <c r="A2939" s="6" t="s">
        <v>37</v>
      </c>
      <c r="B2939" s="6" t="s">
        <v>6865</v>
      </c>
      <c r="C2939" s="11" t="s">
        <v>6864</v>
      </c>
      <c r="D2939" s="10" t="s">
        <v>1</v>
      </c>
      <c r="F2939" s="26"/>
      <c r="G2939" s="26"/>
      <c r="H2939" s="26"/>
      <c r="I2939" s="26"/>
    </row>
    <row r="2940" spans="1:9" x14ac:dyDescent="0.25">
      <c r="A2940" s="6" t="s">
        <v>37</v>
      </c>
      <c r="B2940" s="6" t="s">
        <v>6863</v>
      </c>
      <c r="C2940" s="17" t="s">
        <v>6862</v>
      </c>
      <c r="D2940" s="10" t="s">
        <v>1</v>
      </c>
      <c r="F2940" s="26"/>
      <c r="G2940" s="26"/>
      <c r="H2940" s="26"/>
      <c r="I2940" s="26"/>
    </row>
    <row r="2941" spans="1:9" x14ac:dyDescent="0.25">
      <c r="A2941" s="6" t="s">
        <v>37</v>
      </c>
      <c r="B2941" s="6" t="s">
        <v>6861</v>
      </c>
      <c r="C2941" s="18" t="s">
        <v>6860</v>
      </c>
      <c r="D2941" s="10" t="s">
        <v>1</v>
      </c>
      <c r="F2941" s="26"/>
      <c r="G2941" s="26"/>
      <c r="H2941" s="26"/>
      <c r="I2941" s="26"/>
    </row>
    <row r="2942" spans="1:9" x14ac:dyDescent="0.25">
      <c r="A2942" s="6" t="s">
        <v>37</v>
      </c>
      <c r="B2942" s="6" t="s">
        <v>6151</v>
      </c>
      <c r="C2942" s="19" t="s">
        <v>6150</v>
      </c>
      <c r="D2942" s="10" t="s">
        <v>1</v>
      </c>
      <c r="F2942" s="26"/>
      <c r="G2942" s="26"/>
      <c r="H2942" s="26"/>
      <c r="I2942" s="26"/>
    </row>
    <row r="2943" spans="1:9" x14ac:dyDescent="0.25">
      <c r="A2943" s="6" t="s">
        <v>37</v>
      </c>
      <c r="B2943" s="6" t="s">
        <v>6149</v>
      </c>
      <c r="C2943" s="20" t="s">
        <v>6148</v>
      </c>
      <c r="D2943" s="10" t="s">
        <v>1</v>
      </c>
      <c r="F2943" s="26"/>
      <c r="G2943" s="26"/>
      <c r="H2943" s="26"/>
      <c r="I2943" s="26"/>
    </row>
    <row r="2944" spans="1:9" x14ac:dyDescent="0.25">
      <c r="A2944" s="6" t="s">
        <v>37</v>
      </c>
      <c r="B2944" s="6" t="s">
        <v>6859</v>
      </c>
      <c r="C2944" s="21" t="s">
        <v>6858</v>
      </c>
      <c r="D2944" s="10" t="s">
        <v>1</v>
      </c>
      <c r="F2944" s="26"/>
      <c r="G2944" s="26"/>
      <c r="H2944" s="26"/>
      <c r="I2944" s="26"/>
    </row>
    <row r="2945" spans="1:9" x14ac:dyDescent="0.25">
      <c r="A2945" s="6" t="s">
        <v>37</v>
      </c>
      <c r="B2945" s="6" t="s">
        <v>6857</v>
      </c>
      <c r="C2945" s="21" t="s">
        <v>6856</v>
      </c>
      <c r="D2945" s="10" t="s">
        <v>1</v>
      </c>
      <c r="F2945" s="26"/>
      <c r="G2945" s="26"/>
      <c r="H2945" s="26"/>
      <c r="I2945" s="26"/>
    </row>
    <row r="2946" spans="1:9" x14ac:dyDescent="0.25">
      <c r="A2946" s="6" t="s">
        <v>37</v>
      </c>
      <c r="B2946" s="6" t="s">
        <v>6855</v>
      </c>
      <c r="C2946" s="18" t="s">
        <v>6854</v>
      </c>
      <c r="D2946" s="10" t="s">
        <v>1</v>
      </c>
      <c r="F2946" s="26"/>
      <c r="G2946" s="26"/>
      <c r="H2946" s="26"/>
      <c r="I2946" s="26"/>
    </row>
    <row r="2947" spans="1:9" x14ac:dyDescent="0.25">
      <c r="A2947" s="6" t="s">
        <v>37</v>
      </c>
      <c r="B2947" s="6" t="s">
        <v>36</v>
      </c>
      <c r="C2947" s="19" t="s">
        <v>36</v>
      </c>
      <c r="D2947" s="10" t="s">
        <v>1</v>
      </c>
      <c r="F2947" s="26"/>
      <c r="G2947" s="26"/>
      <c r="H2947" s="26"/>
      <c r="I2947" s="26"/>
    </row>
    <row r="2948" spans="1:9" x14ac:dyDescent="0.25">
      <c r="A2948" s="6" t="s">
        <v>37</v>
      </c>
      <c r="B2948" s="6" t="s">
        <v>6853</v>
      </c>
      <c r="C2948" s="19" t="s">
        <v>6852</v>
      </c>
      <c r="D2948" s="10" t="s">
        <v>1</v>
      </c>
      <c r="F2948" s="26"/>
      <c r="G2948" s="26"/>
      <c r="H2948" s="26"/>
      <c r="I2948" s="26"/>
    </row>
    <row r="2949" spans="1:9" x14ac:dyDescent="0.25">
      <c r="A2949" s="6" t="s">
        <v>37</v>
      </c>
      <c r="B2949" s="6" t="s">
        <v>6851</v>
      </c>
      <c r="C2949" s="11" t="s">
        <v>6850</v>
      </c>
      <c r="D2949" s="10" t="s">
        <v>1</v>
      </c>
      <c r="F2949" s="26"/>
      <c r="G2949" s="26"/>
      <c r="H2949" s="26"/>
      <c r="I2949" s="26"/>
    </row>
    <row r="2950" spans="1:9" x14ac:dyDescent="0.25">
      <c r="A2950" s="6" t="s">
        <v>37</v>
      </c>
      <c r="B2950" s="6" t="s">
        <v>6849</v>
      </c>
      <c r="C2950" s="17" t="s">
        <v>6848</v>
      </c>
      <c r="D2950" s="10" t="s">
        <v>1</v>
      </c>
      <c r="F2950" s="26"/>
      <c r="G2950" s="26"/>
      <c r="H2950" s="26"/>
      <c r="I2950" s="26"/>
    </row>
    <row r="2951" spans="1:9" x14ac:dyDescent="0.25">
      <c r="A2951" s="6" t="s">
        <v>37</v>
      </c>
      <c r="B2951" s="6" t="s">
        <v>6847</v>
      </c>
      <c r="C2951" s="18" t="s">
        <v>6846</v>
      </c>
      <c r="D2951" s="10" t="s">
        <v>1</v>
      </c>
      <c r="F2951" s="26"/>
      <c r="G2951" s="26"/>
      <c r="H2951" s="26"/>
      <c r="I2951" s="26"/>
    </row>
    <row r="2952" spans="1:9" x14ac:dyDescent="0.25">
      <c r="A2952" s="6" t="s">
        <v>37</v>
      </c>
      <c r="B2952" s="6" t="s">
        <v>6845</v>
      </c>
      <c r="C2952" s="19" t="s">
        <v>6844</v>
      </c>
      <c r="D2952" s="10" t="s">
        <v>1</v>
      </c>
      <c r="F2952" s="26"/>
      <c r="G2952" s="26"/>
      <c r="H2952" s="26"/>
      <c r="I2952" s="26"/>
    </row>
    <row r="2953" spans="1:9" x14ac:dyDescent="0.25">
      <c r="A2953" s="6" t="s">
        <v>37</v>
      </c>
      <c r="B2953" s="6" t="s">
        <v>6843</v>
      </c>
      <c r="C2953" s="20" t="s">
        <v>6842</v>
      </c>
      <c r="D2953" s="10" t="s">
        <v>1</v>
      </c>
      <c r="F2953" s="26"/>
      <c r="G2953" s="26"/>
      <c r="H2953" s="26"/>
      <c r="I2953" s="26"/>
    </row>
    <row r="2954" spans="1:9" x14ac:dyDescent="0.25">
      <c r="A2954" s="6" t="s">
        <v>37</v>
      </c>
      <c r="B2954" s="6" t="s">
        <v>6841</v>
      </c>
      <c r="C2954" s="21" t="s">
        <v>6840</v>
      </c>
      <c r="D2954" s="10" t="s">
        <v>1</v>
      </c>
      <c r="F2954" s="26"/>
      <c r="G2954" s="26"/>
      <c r="H2954" s="26"/>
      <c r="I2954" s="26"/>
    </row>
    <row r="2955" spans="1:9" x14ac:dyDescent="0.25">
      <c r="A2955" s="6" t="s">
        <v>37</v>
      </c>
      <c r="B2955" s="6" t="s">
        <v>6839</v>
      </c>
      <c r="C2955" s="18" t="s">
        <v>6838</v>
      </c>
      <c r="D2955" s="10" t="s">
        <v>1</v>
      </c>
      <c r="F2955" s="26"/>
      <c r="G2955" s="26"/>
      <c r="H2955" s="26"/>
      <c r="I2955" s="26"/>
    </row>
    <row r="2956" spans="1:9" x14ac:dyDescent="0.25">
      <c r="A2956" s="6" t="s">
        <v>37</v>
      </c>
      <c r="B2956" s="6" t="s">
        <v>36</v>
      </c>
      <c r="C2956" s="19" t="s">
        <v>36</v>
      </c>
      <c r="D2956" s="10" t="s">
        <v>1</v>
      </c>
      <c r="F2956" s="26"/>
      <c r="G2956" s="26"/>
      <c r="H2956" s="26"/>
      <c r="I2956" s="26"/>
    </row>
    <row r="2957" spans="1:9" x14ac:dyDescent="0.25">
      <c r="A2957" s="6" t="s">
        <v>37</v>
      </c>
      <c r="B2957" s="6" t="s">
        <v>6837</v>
      </c>
      <c r="C2957" s="19" t="s">
        <v>6836</v>
      </c>
      <c r="D2957" s="10" t="s">
        <v>1</v>
      </c>
      <c r="F2957" s="26"/>
      <c r="G2957" s="26"/>
      <c r="H2957" s="26"/>
      <c r="I2957" s="26"/>
    </row>
    <row r="2958" spans="1:9" x14ac:dyDescent="0.25">
      <c r="A2958" s="6" t="s">
        <v>37</v>
      </c>
      <c r="B2958" s="6" t="s">
        <v>6835</v>
      </c>
      <c r="C2958" s="17" t="s">
        <v>6834</v>
      </c>
      <c r="D2958" s="10" t="s">
        <v>1</v>
      </c>
      <c r="F2958" s="26"/>
      <c r="G2958" s="26"/>
      <c r="H2958" s="26"/>
      <c r="I2958" s="26"/>
    </row>
    <row r="2959" spans="1:9" x14ac:dyDescent="0.25">
      <c r="A2959" s="6" t="s">
        <v>37</v>
      </c>
      <c r="B2959" s="6" t="s">
        <v>6833</v>
      </c>
      <c r="C2959" s="11" t="s">
        <v>6832</v>
      </c>
      <c r="D2959" s="10" t="s">
        <v>1</v>
      </c>
      <c r="F2959" s="26"/>
      <c r="G2959" s="26"/>
      <c r="H2959" s="26"/>
      <c r="I2959" s="26"/>
    </row>
    <row r="2960" spans="1:9" x14ac:dyDescent="0.25">
      <c r="A2960" s="6" t="s">
        <v>37</v>
      </c>
      <c r="B2960" s="6" t="s">
        <v>6831</v>
      </c>
      <c r="C2960" s="11" t="s">
        <v>6830</v>
      </c>
      <c r="D2960" s="10" t="s">
        <v>1</v>
      </c>
      <c r="F2960" s="26"/>
      <c r="G2960" s="26"/>
      <c r="H2960" s="26"/>
      <c r="I2960" s="26"/>
    </row>
    <row r="2961" spans="1:9" x14ac:dyDescent="0.25">
      <c r="A2961" s="6" t="s">
        <v>37</v>
      </c>
      <c r="B2961" s="6" t="s">
        <v>6829</v>
      </c>
      <c r="C2961" s="11" t="s">
        <v>6828</v>
      </c>
      <c r="D2961" s="10" t="s">
        <v>1</v>
      </c>
      <c r="F2961" s="26"/>
      <c r="G2961" s="26"/>
      <c r="H2961" s="26"/>
      <c r="I2961" s="26"/>
    </row>
    <row r="2962" spans="1:9" x14ac:dyDescent="0.25">
      <c r="A2962" s="7"/>
      <c r="B2962" s="7"/>
      <c r="C2962" s="26"/>
      <c r="D2962" s="35"/>
      <c r="F2962" s="26"/>
      <c r="G2962" s="26"/>
      <c r="H2962" s="26"/>
      <c r="I2962" s="26"/>
    </row>
    <row r="2963" spans="1:9" x14ac:dyDescent="0.25">
      <c r="A2963" s="28" t="s">
        <v>0</v>
      </c>
      <c r="B2963" s="2" t="s">
        <v>7003</v>
      </c>
      <c r="C2963" s="26"/>
      <c r="D2963" s="26"/>
      <c r="F2963" s="26"/>
      <c r="G2963" s="26"/>
      <c r="H2963" s="26"/>
      <c r="I2963" s="26"/>
    </row>
    <row r="2964" spans="1:9" x14ac:dyDescent="0.25">
      <c r="A2964" s="28" t="s">
        <v>6960</v>
      </c>
      <c r="B2964" s="2" t="str">
        <f>CONCATENATE("https://xbrl.cipc.co.za/taxonomy/role/",MID(B2965,2,7),"/",B2963)</f>
        <v>https://xbrl.cipc.co.za/taxonomy/role/805.400/NotesAdditionalInformation</v>
      </c>
      <c r="C2964" s="26"/>
      <c r="D2964" s="26"/>
      <c r="F2964" s="26"/>
      <c r="G2964" s="26"/>
      <c r="H2964" s="26"/>
      <c r="I2964" s="26"/>
    </row>
    <row r="2965" spans="1:9" x14ac:dyDescent="0.25">
      <c r="A2965" s="28" t="s">
        <v>6961</v>
      </c>
      <c r="B2965" s="2" t="s">
        <v>7027</v>
      </c>
      <c r="C2965" s="26"/>
      <c r="D2965" s="26"/>
      <c r="F2965" s="26"/>
      <c r="G2965" s="26"/>
      <c r="H2965" s="26"/>
      <c r="I2965" s="26"/>
    </row>
    <row r="2966" spans="1:9" x14ac:dyDescent="0.25">
      <c r="A2966" s="29" t="s">
        <v>4</v>
      </c>
      <c r="B2966" s="29" t="s">
        <v>5</v>
      </c>
      <c r="C2966" s="29" t="str">
        <f>VLOOKUP(B2966,Concepts!$C:$S,13,FALSE)</f>
        <v>label (en)</v>
      </c>
      <c r="D2966" s="29" t="s">
        <v>2630</v>
      </c>
      <c r="F2966" s="26"/>
      <c r="G2966" s="26"/>
      <c r="H2966" s="26"/>
      <c r="I2966" s="26"/>
    </row>
    <row r="2967" spans="1:9" x14ac:dyDescent="0.25">
      <c r="A2967" s="6" t="s">
        <v>37</v>
      </c>
      <c r="B2967" s="6" t="s">
        <v>6959</v>
      </c>
      <c r="C2967" s="10" t="s">
        <v>6958</v>
      </c>
      <c r="D2967" s="10"/>
      <c r="F2967" s="26"/>
      <c r="G2967" s="26"/>
      <c r="H2967" s="26"/>
      <c r="I2967" s="26"/>
    </row>
    <row r="2968" spans="1:9" x14ac:dyDescent="0.25">
      <c r="A2968" s="6" t="s">
        <v>37</v>
      </c>
      <c r="B2968" s="6" t="s">
        <v>6957</v>
      </c>
      <c r="C2968" s="11" t="s">
        <v>6956</v>
      </c>
      <c r="D2968" s="11"/>
      <c r="F2968" s="26"/>
      <c r="G2968" s="26"/>
      <c r="H2968" s="26"/>
      <c r="I2968" s="26"/>
    </row>
    <row r="2969" spans="1:9" x14ac:dyDescent="0.25">
      <c r="A2969" s="6" t="s">
        <v>37</v>
      </c>
      <c r="B2969" s="6" t="s">
        <v>6955</v>
      </c>
      <c r="C2969" s="17" t="s">
        <v>6954</v>
      </c>
      <c r="D2969" s="17"/>
      <c r="F2969" s="26"/>
      <c r="G2969" s="26"/>
      <c r="H2969" s="26"/>
      <c r="I2969" s="26"/>
    </row>
    <row r="2970" spans="1:9" x14ac:dyDescent="0.25">
      <c r="A2970" s="6" t="s">
        <v>37</v>
      </c>
      <c r="B2970" s="6" t="s">
        <v>6953</v>
      </c>
      <c r="C2970" s="17" t="s">
        <v>6952</v>
      </c>
      <c r="D2970" s="17"/>
      <c r="F2970" s="26"/>
      <c r="G2970" s="26"/>
      <c r="H2970" s="26"/>
      <c r="I2970" s="26"/>
    </row>
    <row r="2971" spans="1:9" x14ac:dyDescent="0.25">
      <c r="A2971" s="6" t="s">
        <v>37</v>
      </c>
      <c r="B2971" s="6" t="s">
        <v>6951</v>
      </c>
      <c r="C2971" s="17" t="s">
        <v>6950</v>
      </c>
      <c r="D2971" s="17"/>
      <c r="F2971" s="26"/>
      <c r="G2971" s="26"/>
      <c r="H2971" s="26"/>
      <c r="I2971" s="26"/>
    </row>
    <row r="2972" spans="1:9" x14ac:dyDescent="0.25">
      <c r="A2972" s="6" t="s">
        <v>37</v>
      </c>
      <c r="B2972" s="6" t="s">
        <v>6949</v>
      </c>
      <c r="C2972" s="11" t="s">
        <v>6948</v>
      </c>
      <c r="D2972" s="11"/>
      <c r="F2972" s="26"/>
      <c r="G2972" s="26"/>
      <c r="H2972" s="26"/>
      <c r="I2972" s="26"/>
    </row>
    <row r="2973" spans="1:9" x14ac:dyDescent="0.25">
      <c r="A2973" s="6" t="s">
        <v>37</v>
      </c>
      <c r="B2973" s="6" t="s">
        <v>6947</v>
      </c>
      <c r="C2973" s="17" t="s">
        <v>6946</v>
      </c>
      <c r="D2973" s="17"/>
      <c r="F2973" s="26"/>
      <c r="G2973" s="26"/>
      <c r="H2973" s="26"/>
      <c r="I2973" s="26"/>
    </row>
    <row r="2974" spans="1:9" x14ac:dyDescent="0.25">
      <c r="A2974" s="6" t="s">
        <v>37</v>
      </c>
      <c r="B2974" s="6" t="s">
        <v>6945</v>
      </c>
      <c r="C2974" s="17" t="s">
        <v>6944</v>
      </c>
      <c r="D2974" s="17"/>
      <c r="F2974" s="26"/>
      <c r="G2974" s="26"/>
      <c r="H2974" s="26"/>
      <c r="I2974" s="26"/>
    </row>
    <row r="2975" spans="1:9" x14ac:dyDescent="0.25">
      <c r="A2975" s="6" t="s">
        <v>37</v>
      </c>
      <c r="B2975" s="6" t="s">
        <v>6943</v>
      </c>
      <c r="C2975" s="17" t="s">
        <v>6942</v>
      </c>
      <c r="D2975" s="17"/>
      <c r="F2975" s="26"/>
      <c r="G2975" s="26"/>
      <c r="H2975" s="26"/>
      <c r="I2975" s="26"/>
    </row>
    <row r="2976" spans="1:9" x14ac:dyDescent="0.25">
      <c r="A2976" s="6" t="s">
        <v>37</v>
      </c>
      <c r="B2976" s="6" t="s">
        <v>6941</v>
      </c>
      <c r="C2976" s="17" t="s">
        <v>6940</v>
      </c>
      <c r="D2976" s="17"/>
      <c r="F2976" s="26"/>
      <c r="G2976" s="26"/>
      <c r="H2976" s="26"/>
      <c r="I2976" s="26"/>
    </row>
    <row r="2977" spans="1:9" x14ac:dyDescent="0.25">
      <c r="A2977" s="6" t="s">
        <v>37</v>
      </c>
      <c r="B2977" s="6" t="s">
        <v>6939</v>
      </c>
      <c r="C2977" s="11" t="s">
        <v>6938</v>
      </c>
      <c r="D2977" s="11"/>
      <c r="F2977" s="26"/>
      <c r="G2977" s="26"/>
      <c r="H2977" s="26"/>
      <c r="I2977" s="26"/>
    </row>
    <row r="2978" spans="1:9" x14ac:dyDescent="0.25">
      <c r="A2978" s="6" t="s">
        <v>37</v>
      </c>
      <c r="B2978" s="6" t="s">
        <v>6937</v>
      </c>
      <c r="C2978" s="17" t="s">
        <v>6936</v>
      </c>
      <c r="D2978" s="17"/>
      <c r="F2978" s="26"/>
      <c r="G2978" s="26"/>
      <c r="H2978" s="26"/>
      <c r="I2978" s="26"/>
    </row>
    <row r="2979" spans="1:9" x14ac:dyDescent="0.25">
      <c r="A2979" s="63" t="s">
        <v>437</v>
      </c>
      <c r="B2979" s="6" t="s">
        <v>38</v>
      </c>
      <c r="C2979" s="17" t="str">
        <f>VLOOKUP(B2979,Concepts!$C:$S,13,FALSE)</f>
        <v>Average number of employees</v>
      </c>
      <c r="D2979" s="17"/>
      <c r="F2979" s="26"/>
      <c r="G2979" s="26"/>
      <c r="H2979" s="26"/>
      <c r="I2979" s="26"/>
    </row>
    <row r="2980" spans="1:9" x14ac:dyDescent="0.25">
      <c r="A2980" s="6" t="s">
        <v>37</v>
      </c>
      <c r="B2980" s="6" t="s">
        <v>6935</v>
      </c>
      <c r="C2980" s="11" t="s">
        <v>6934</v>
      </c>
      <c r="D2980" s="11"/>
      <c r="F2980" s="26"/>
      <c r="G2980" s="26"/>
      <c r="H2980" s="26"/>
      <c r="I2980" s="26"/>
    </row>
    <row r="2981" spans="1:9" x14ac:dyDescent="0.25">
      <c r="A2981" s="6" t="s">
        <v>37</v>
      </c>
      <c r="B2981" s="6" t="s">
        <v>6933</v>
      </c>
      <c r="C2981" s="17" t="s">
        <v>6932</v>
      </c>
      <c r="D2981" s="17"/>
      <c r="F2981" s="26"/>
      <c r="G2981" s="26"/>
      <c r="H2981" s="26"/>
      <c r="I2981" s="26"/>
    </row>
    <row r="2982" spans="1:9" x14ac:dyDescent="0.25">
      <c r="A2982" s="6" t="s">
        <v>37</v>
      </c>
      <c r="B2982" s="6" t="s">
        <v>4689</v>
      </c>
      <c r="C2982" s="17" t="s">
        <v>4690</v>
      </c>
      <c r="D2982" s="17"/>
      <c r="F2982" s="26"/>
      <c r="G2982" s="26"/>
      <c r="H2982" s="26"/>
      <c r="I2982" s="26"/>
    </row>
    <row r="2983" spans="1:9" x14ac:dyDescent="0.25">
      <c r="A2983" s="6" t="s">
        <v>37</v>
      </c>
      <c r="B2983" s="6" t="s">
        <v>6931</v>
      </c>
      <c r="C2983" s="17" t="s">
        <v>6930</v>
      </c>
      <c r="D2983" s="17"/>
      <c r="F2983" s="26"/>
      <c r="G2983" s="26"/>
      <c r="H2983" s="26"/>
      <c r="I2983" s="26"/>
    </row>
    <row r="2984" spans="1:9" x14ac:dyDescent="0.25">
      <c r="A2984" s="6" t="s">
        <v>37</v>
      </c>
      <c r="B2984" s="6" t="s">
        <v>4691</v>
      </c>
      <c r="C2984" s="17" t="s">
        <v>4692</v>
      </c>
      <c r="D2984" s="17"/>
      <c r="F2984" s="26"/>
      <c r="G2984" s="26"/>
      <c r="H2984" s="26"/>
      <c r="I2984" s="26"/>
    </row>
    <row r="2985" spans="1:9" x14ac:dyDescent="0.25">
      <c r="A2985" s="6" t="s">
        <v>37</v>
      </c>
      <c r="B2985" s="6" t="s">
        <v>6929</v>
      </c>
      <c r="C2985" s="17" t="s">
        <v>6928</v>
      </c>
      <c r="D2985" s="17"/>
      <c r="F2985" s="26"/>
      <c r="G2985" s="26"/>
      <c r="H2985" s="26"/>
      <c r="I2985" s="26"/>
    </row>
    <row r="2986" spans="1:9" x14ac:dyDescent="0.25">
      <c r="A2986" s="6" t="s">
        <v>37</v>
      </c>
      <c r="B2986" s="6" t="s">
        <v>6927</v>
      </c>
      <c r="C2986" s="17" t="s">
        <v>6926</v>
      </c>
      <c r="D2986" s="17"/>
      <c r="F2986" s="26"/>
      <c r="G2986" s="26"/>
      <c r="H2986" s="26"/>
      <c r="I2986" s="26"/>
    </row>
    <row r="2987" spans="1:9" x14ac:dyDescent="0.25">
      <c r="A2987" s="6" t="s">
        <v>37</v>
      </c>
      <c r="B2987" s="6" t="s">
        <v>6925</v>
      </c>
      <c r="C2987" s="17" t="s">
        <v>6924</v>
      </c>
      <c r="D2987" s="17"/>
      <c r="F2987" s="26"/>
      <c r="G2987" s="26"/>
      <c r="H2987" s="26"/>
      <c r="I2987" s="26"/>
    </row>
    <row r="2988" spans="1:9" x14ac:dyDescent="0.25">
      <c r="A2988" s="6" t="s">
        <v>37</v>
      </c>
      <c r="B2988" s="6" t="s">
        <v>4349</v>
      </c>
      <c r="C2988" s="17" t="s">
        <v>4350</v>
      </c>
      <c r="D2988" s="17"/>
      <c r="F2988" s="26"/>
      <c r="G2988" s="26"/>
      <c r="H2988" s="26"/>
      <c r="I2988" s="26"/>
    </row>
    <row r="2989" spans="1:9" x14ac:dyDescent="0.25">
      <c r="A2989" s="6" t="s">
        <v>37</v>
      </c>
      <c r="B2989" s="6" t="s">
        <v>4351</v>
      </c>
      <c r="C2989" s="17" t="s">
        <v>4352</v>
      </c>
      <c r="D2989" s="17"/>
      <c r="F2989" s="26"/>
      <c r="G2989" s="26"/>
      <c r="H2989" s="26"/>
      <c r="I2989" s="26"/>
    </row>
    <row r="2990" spans="1:9" x14ac:dyDescent="0.25">
      <c r="A2990" s="6" t="s">
        <v>37</v>
      </c>
      <c r="B2990" s="6" t="s">
        <v>4355</v>
      </c>
      <c r="C2990" s="17" t="s">
        <v>4356</v>
      </c>
      <c r="D2990" s="17"/>
      <c r="F2990" s="26"/>
      <c r="G2990" s="26"/>
      <c r="H2990" s="26"/>
      <c r="I2990" s="26"/>
    </row>
    <row r="2991" spans="1:9" x14ac:dyDescent="0.25">
      <c r="A2991" s="6" t="s">
        <v>37</v>
      </c>
      <c r="B2991" s="6" t="s">
        <v>4357</v>
      </c>
      <c r="C2991" s="17" t="s">
        <v>4358</v>
      </c>
      <c r="D2991" s="17"/>
      <c r="F2991" s="26"/>
      <c r="G2991" s="26"/>
      <c r="H2991" s="26"/>
      <c r="I2991" s="26"/>
    </row>
    <row r="2992" spans="1:9" x14ac:dyDescent="0.25">
      <c r="A2992" s="6" t="s">
        <v>37</v>
      </c>
      <c r="B2992" s="6" t="s">
        <v>6923</v>
      </c>
      <c r="C2992" s="17" t="s">
        <v>6922</v>
      </c>
      <c r="D2992" s="17"/>
      <c r="F2992" s="26"/>
      <c r="G2992" s="26"/>
      <c r="H2992" s="26"/>
      <c r="I2992" s="26"/>
    </row>
    <row r="2993" spans="1:9" x14ac:dyDescent="0.25">
      <c r="A2993" s="6" t="s">
        <v>37</v>
      </c>
      <c r="B2993" s="6" t="s">
        <v>4361</v>
      </c>
      <c r="C2993" s="17" t="s">
        <v>4362</v>
      </c>
      <c r="D2993" s="17"/>
      <c r="F2993" s="26"/>
      <c r="G2993" s="26"/>
      <c r="H2993" s="26"/>
      <c r="I2993" s="26"/>
    </row>
    <row r="2994" spans="1:9" x14ac:dyDescent="0.25">
      <c r="A2994" s="6" t="s">
        <v>37</v>
      </c>
      <c r="B2994" s="6" t="s">
        <v>6921</v>
      </c>
      <c r="C2994" s="17" t="s">
        <v>6920</v>
      </c>
      <c r="D2994" s="17"/>
      <c r="F2994" s="26"/>
      <c r="G2994" s="26"/>
      <c r="H2994" s="26"/>
      <c r="I2994" s="26"/>
    </row>
    <row r="2995" spans="1:9" x14ac:dyDescent="0.25">
      <c r="A2995" s="6" t="s">
        <v>37</v>
      </c>
      <c r="B2995" s="6" t="s">
        <v>4367</v>
      </c>
      <c r="C2995" s="17" t="s">
        <v>4368</v>
      </c>
      <c r="D2995" s="17"/>
      <c r="F2995" s="26"/>
      <c r="G2995" s="26"/>
      <c r="H2995" s="26"/>
      <c r="I2995" s="26"/>
    </row>
    <row r="2996" spans="1:9" x14ac:dyDescent="0.25">
      <c r="F2996" s="26"/>
      <c r="G2996" s="26"/>
      <c r="H2996" s="26"/>
      <c r="I2996" s="26"/>
    </row>
    <row r="2997" spans="1:9" x14ac:dyDescent="0.25">
      <c r="F2997" s="26"/>
      <c r="G2997" s="26"/>
      <c r="H2997" s="26"/>
      <c r="I2997" s="26"/>
    </row>
    <row r="2998" spans="1:9" x14ac:dyDescent="0.25">
      <c r="F2998" s="26"/>
      <c r="G2998" s="26"/>
      <c r="H2998" s="26"/>
      <c r="I2998" s="26"/>
    </row>
    <row r="2999" spans="1:9" x14ac:dyDescent="0.25">
      <c r="F2999" s="26"/>
      <c r="G2999" s="26"/>
      <c r="H2999" s="26"/>
      <c r="I2999" s="26"/>
    </row>
  </sheetData>
  <conditionalFormatting sqref="E5:E30 E430:E602 E603:H612 E613:E1426 E1431:E1467 E1541:E1748 E2113:E2201 E2127:I2201 E2740:G2740 E2813:I2871 E2962:M2999 E2962:E1048576">
    <cfRule type="containsText" dxfId="7" priority="12" operator="containsText" text="FALSE">
      <formula>NOT(ISERROR(SEARCH("FALSE",E5)))</formula>
    </cfRule>
  </conditionalFormatting>
  <conditionalFormatting sqref="E2331:E2347">
    <cfRule type="containsText" dxfId="6" priority="2" operator="containsText" text="FALSE">
      <formula>NOT(ISERROR(SEARCH("FALSE",E2331)))</formula>
    </cfRule>
  </conditionalFormatting>
  <conditionalFormatting sqref="E2331:H2344">
    <cfRule type="containsText" dxfId="5" priority="1" operator="containsText" text="FALSE">
      <formula>NOT(ISERROR(SEARCH("FALSE",E2331)))</formula>
    </cfRule>
  </conditionalFormatting>
  <conditionalFormatting sqref="E2740:I2762">
    <cfRule type="containsText" dxfId="4" priority="7" operator="containsText" text="FALSE">
      <formula>NOT(ISERROR(SEARCH("FALSE",E2740)))</formula>
    </cfRule>
  </conditionalFormatting>
  <conditionalFormatting sqref="E2344:J2347 J2348:J2361">
    <cfRule type="containsText" dxfId="3" priority="5" operator="containsText" text="FALSE">
      <formula>NOT(ISERROR(SEARCH("FALSE",E2344)))</formula>
    </cfRule>
  </conditionalFormatting>
  <conditionalFormatting sqref="E2871:J2961">
    <cfRule type="containsText" dxfId="2" priority="11" operator="containsText" text="FALSE">
      <formula>NOT(ISERROR(SEARCH("FALSE",E2871)))</formula>
    </cfRule>
  </conditionalFormatting>
  <conditionalFormatting sqref="E2202:K2330">
    <cfRule type="containsText" dxfId="1" priority="4" operator="containsText" text="FALSE">
      <formula>NOT(ISERROR(SEARCH("FALSE",E2202)))</formula>
    </cfRule>
  </conditionalFormatting>
  <conditionalFormatting sqref="J2759:K2762 E2763:K2812">
    <cfRule type="containsText" dxfId="0" priority="9" operator="containsText" text="FALSE">
      <formula>NOT(ISERROR(SEARCH("FALSE",E2759)))</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J33"/>
  <sheetViews>
    <sheetView zoomScale="85" zoomScaleNormal="85" workbookViewId="0"/>
  </sheetViews>
  <sheetFormatPr defaultColWidth="30.28515625" defaultRowHeight="15" x14ac:dyDescent="0.25"/>
  <cols>
    <col min="1" max="1" width="9.85546875" style="26" bestFit="1" customWidth="1"/>
    <col min="2" max="2" width="68.28515625" style="26" customWidth="1"/>
    <col min="3" max="3" width="111.7109375" style="26" bestFit="1" customWidth="1"/>
    <col min="4" max="4" width="14.85546875" style="26" bestFit="1" customWidth="1"/>
    <col min="5" max="5" width="14.28515625" style="26" bestFit="1" customWidth="1"/>
    <col min="6" max="6" width="24" style="26" bestFit="1" customWidth="1"/>
    <col min="7" max="7" width="30.28515625" style="26"/>
    <col min="8" max="8" width="7.42578125" style="26" bestFit="1" customWidth="1"/>
    <col min="9" max="9" width="19.140625" style="26" bestFit="1" customWidth="1"/>
    <col min="10" max="16384" width="30.28515625" style="26"/>
  </cols>
  <sheetData>
    <row r="1" spans="1:10" x14ac:dyDescent="0.25">
      <c r="A1" s="28" t="s">
        <v>0</v>
      </c>
      <c r="B1" s="2" t="s">
        <v>124</v>
      </c>
      <c r="G1" s="26" t="s">
        <v>1</v>
      </c>
    </row>
    <row r="2" spans="1:10" x14ac:dyDescent="0.25">
      <c r="A2" s="28" t="s">
        <v>6960</v>
      </c>
      <c r="B2" s="2" t="str">
        <f>CONCATENATE("https://xbrl.cipc.co.za/taxonomy/role/",MID(B3,2,7),"/",B1)</f>
        <v>https://xbrl.cipc.co.za/taxonomy/role/850.100/DirectorsReport</v>
      </c>
      <c r="C2" s="4"/>
      <c r="D2" s="4"/>
      <c r="E2" s="4"/>
      <c r="F2" s="4"/>
      <c r="G2" s="26" t="s">
        <v>1</v>
      </c>
    </row>
    <row r="3" spans="1:10" x14ac:dyDescent="0.25">
      <c r="A3" s="28" t="s">
        <v>6961</v>
      </c>
      <c r="B3" s="2" t="s">
        <v>7005</v>
      </c>
      <c r="G3" s="94" t="s">
        <v>137</v>
      </c>
      <c r="H3" s="95"/>
    </row>
    <row r="4" spans="1:10" x14ac:dyDescent="0.25">
      <c r="A4" s="29" t="s">
        <v>4</v>
      </c>
      <c r="B4" s="29" t="s">
        <v>5</v>
      </c>
      <c r="C4" s="29" t="s">
        <v>6</v>
      </c>
      <c r="D4" s="29" t="s">
        <v>29</v>
      </c>
      <c r="E4" s="29" t="s">
        <v>41</v>
      </c>
      <c r="F4" s="29" t="s">
        <v>25</v>
      </c>
      <c r="G4" s="29" t="s">
        <v>1946</v>
      </c>
      <c r="H4" s="29" t="s">
        <v>1947</v>
      </c>
      <c r="I4" s="5" t="s">
        <v>2630</v>
      </c>
    </row>
    <row r="5" spans="1:10" x14ac:dyDescent="0.25">
      <c r="A5" s="6" t="s">
        <v>437</v>
      </c>
      <c r="B5" s="6" t="s">
        <v>170</v>
      </c>
      <c r="C5" s="6" t="str">
        <f>VLOOKUP($B5,Concepts!$C$9:$S$392,13,FALSE)</f>
        <v>Disclosure of directors' report [text block]</v>
      </c>
      <c r="D5" s="24"/>
      <c r="E5" s="6"/>
      <c r="F5" s="6" t="s">
        <v>7117</v>
      </c>
      <c r="G5" s="24" t="s">
        <v>1948</v>
      </c>
      <c r="H5" s="24">
        <v>30</v>
      </c>
      <c r="I5" s="32" t="s">
        <v>2620</v>
      </c>
      <c r="J5" s="49"/>
    </row>
    <row r="6" spans="1:10" x14ac:dyDescent="0.25">
      <c r="A6" s="6" t="s">
        <v>437</v>
      </c>
      <c r="B6" s="6" t="s">
        <v>212</v>
      </c>
      <c r="C6" s="22" t="str">
        <f>VLOOKUP($B6,Concepts!$C$9:$S$392,13,FALSE)</f>
        <v>Summary of annual financial statements [text block]</v>
      </c>
      <c r="D6" s="24"/>
      <c r="E6" s="6"/>
      <c r="F6" s="6"/>
      <c r="G6" s="24"/>
      <c r="H6" s="24"/>
      <c r="I6" s="24"/>
    </row>
    <row r="7" spans="1:10" x14ac:dyDescent="0.25">
      <c r="A7" s="6" t="s">
        <v>437</v>
      </c>
      <c r="B7" s="6" t="s">
        <v>7115</v>
      </c>
      <c r="C7" s="30" t="str">
        <f>VLOOKUP($B7,Concepts!$C$9:$S$392,13,FALSE)</f>
        <v>Basis of preparation of annual financial statements (specific to Directors’ report) [text block]</v>
      </c>
      <c r="D7" s="24"/>
      <c r="E7" s="6"/>
      <c r="F7" s="6"/>
      <c r="G7" s="24"/>
      <c r="H7" s="24"/>
      <c r="I7" s="24"/>
      <c r="J7" s="49"/>
    </row>
    <row r="8" spans="1:10" x14ac:dyDescent="0.25">
      <c r="A8" s="6" t="s">
        <v>437</v>
      </c>
      <c r="B8" s="6" t="s">
        <v>213</v>
      </c>
      <c r="C8" s="22" t="str">
        <f>VLOOKUP($B8,Concepts!$C$9:$S$392,13,FALSE)</f>
        <v>Disclosure of nature of business [text block]</v>
      </c>
      <c r="D8" s="24"/>
      <c r="E8" s="6"/>
      <c r="F8" s="6"/>
      <c r="G8" s="24"/>
      <c r="H8" s="24"/>
      <c r="I8" s="24"/>
    </row>
    <row r="9" spans="1:10" x14ac:dyDescent="0.25">
      <c r="A9" s="6" t="s">
        <v>437</v>
      </c>
      <c r="B9" s="6" t="s">
        <v>214</v>
      </c>
      <c r="C9" s="22" t="str">
        <f>VLOOKUP($B9,Concepts!$C$9:$S$392,13,FALSE)</f>
        <v>Disclosure of company results [text block]</v>
      </c>
      <c r="D9" s="24"/>
      <c r="E9" s="6"/>
      <c r="F9" s="6"/>
      <c r="G9" s="24"/>
      <c r="H9" s="24"/>
      <c r="I9" s="24"/>
    </row>
    <row r="10" spans="1:10" x14ac:dyDescent="0.25">
      <c r="A10" s="6" t="s">
        <v>437</v>
      </c>
      <c r="B10" s="6" t="s">
        <v>215</v>
      </c>
      <c r="C10" s="30" t="str">
        <f>VLOOKUP($B10,Concepts!$C$9:$S$392,13,FALSE)</f>
        <v>Disclosure of financial performance [text block]</v>
      </c>
      <c r="D10" s="24"/>
      <c r="E10" s="6"/>
      <c r="F10" s="6"/>
      <c r="G10" s="24"/>
      <c r="H10" s="24"/>
      <c r="I10" s="24"/>
    </row>
    <row r="11" spans="1:10" x14ac:dyDescent="0.25">
      <c r="A11" s="6" t="s">
        <v>437</v>
      </c>
      <c r="B11" s="6" t="s">
        <v>216</v>
      </c>
      <c r="C11" s="30" t="str">
        <f>VLOOKUP($B11,Concepts!$C$9:$S$392,13,FALSE)</f>
        <v>Disclosure of financial position [text block]</v>
      </c>
      <c r="D11" s="24"/>
      <c r="E11" s="6"/>
      <c r="F11" s="6"/>
      <c r="G11" s="24"/>
      <c r="H11" s="24"/>
      <c r="I11" s="24"/>
    </row>
    <row r="12" spans="1:10" x14ac:dyDescent="0.25">
      <c r="A12" s="6" t="s">
        <v>437</v>
      </c>
      <c r="B12" s="6" t="s">
        <v>217</v>
      </c>
      <c r="C12" s="30" t="str">
        <f>VLOOKUP($B12,Concepts!$C$9:$S$392,13,FALSE)</f>
        <v>Disclosure of capital expenditure [text block]</v>
      </c>
      <c r="D12" s="24"/>
      <c r="E12" s="6"/>
      <c r="F12" s="6"/>
      <c r="G12" s="24"/>
      <c r="H12" s="24"/>
      <c r="I12" s="24"/>
    </row>
    <row r="13" spans="1:10" x14ac:dyDescent="0.25">
      <c r="A13" s="6" t="s">
        <v>437</v>
      </c>
      <c r="B13" s="6" t="s">
        <v>2056</v>
      </c>
      <c r="C13" s="22" t="str">
        <f>VLOOKUP($B13,Concepts!$C$9:$S$392,13,FALSE)</f>
        <v>Disclosure of subsidiaries, joint arrangements and associates [text block]</v>
      </c>
      <c r="D13" s="24"/>
      <c r="E13" s="6"/>
      <c r="F13" s="6"/>
      <c r="G13" s="24"/>
      <c r="H13" s="24"/>
      <c r="I13" s="24"/>
    </row>
    <row r="14" spans="1:10" x14ac:dyDescent="0.25">
      <c r="A14" s="6" t="s">
        <v>437</v>
      </c>
      <c r="B14" s="6" t="s">
        <v>2623</v>
      </c>
      <c r="C14" s="22" t="str">
        <f>VLOOKUP($B14,Concepts!$C$9:$S$392,13,FALSE)</f>
        <v>Disclosure of business combinations (specific to Directors’ report)  [text block]</v>
      </c>
      <c r="D14" s="24"/>
      <c r="E14" s="6"/>
      <c r="F14" s="6" t="s">
        <v>2629</v>
      </c>
      <c r="G14" s="24" t="s">
        <v>1</v>
      </c>
      <c r="H14" s="24"/>
      <c r="I14" s="24"/>
      <c r="J14" s="9"/>
    </row>
    <row r="15" spans="1:10" x14ac:dyDescent="0.25">
      <c r="A15" s="6" t="s">
        <v>437</v>
      </c>
      <c r="B15" s="6" t="s">
        <v>219</v>
      </c>
      <c r="C15" s="22" t="str">
        <f>VLOOKUP($B15,Concepts!$C$9:$S$392,13,FALSE)</f>
        <v>Disclosure of stated capital [text block]</v>
      </c>
      <c r="D15" s="24"/>
      <c r="E15" s="6"/>
      <c r="F15" s="6"/>
      <c r="G15" s="24"/>
      <c r="H15" s="24"/>
      <c r="I15" s="24"/>
    </row>
    <row r="16" spans="1:10" x14ac:dyDescent="0.25">
      <c r="A16" s="6" t="s">
        <v>437</v>
      </c>
      <c r="B16" s="6" t="s">
        <v>220</v>
      </c>
      <c r="C16" s="22" t="str">
        <f>VLOOKUP($B16,Concepts!$C$9:$S$392,13,FALSE)</f>
        <v>Disclosure of special resolutions [text block]</v>
      </c>
      <c r="D16" s="24"/>
      <c r="E16" s="6"/>
      <c r="F16" s="6"/>
      <c r="G16" s="24"/>
      <c r="H16" s="24"/>
      <c r="I16" s="24"/>
    </row>
    <row r="17" spans="1:10" x14ac:dyDescent="0.25">
      <c r="A17" s="6" t="s">
        <v>437</v>
      </c>
      <c r="B17" s="6" t="s">
        <v>221</v>
      </c>
      <c r="C17" s="22" t="str">
        <f>VLOOKUP($B17,Concepts!$C$9:$S$392,13,FALSE)</f>
        <v>Disclosure of related party transactions [text block]</v>
      </c>
      <c r="D17" s="24"/>
      <c r="E17" s="6"/>
      <c r="F17" s="6"/>
      <c r="G17" s="24"/>
      <c r="H17" s="24"/>
      <c r="I17" s="24"/>
    </row>
    <row r="18" spans="1:10" x14ac:dyDescent="0.25">
      <c r="A18" s="6" t="s">
        <v>437</v>
      </c>
      <c r="B18" s="6" t="s">
        <v>2040</v>
      </c>
      <c r="C18" s="22" t="str">
        <f>VLOOKUP($B18,Concepts!$C$9:$S$392,13,FALSE)</f>
        <v>Disclosure of shareholder spread [text block]</v>
      </c>
      <c r="D18" s="24"/>
      <c r="E18" s="6"/>
      <c r="F18" s="6"/>
      <c r="G18" s="24"/>
      <c r="H18" s="24"/>
      <c r="I18" s="24"/>
    </row>
    <row r="19" spans="1:10" x14ac:dyDescent="0.25">
      <c r="A19" s="6" t="s">
        <v>437</v>
      </c>
      <c r="B19" s="6" t="s">
        <v>2057</v>
      </c>
      <c r="C19" s="22" t="str">
        <f>VLOOKUP($B19,Concepts!$C$9:$S$392,13,FALSE)</f>
        <v>Disclosure of dividend declaration [text block]</v>
      </c>
      <c r="D19" s="24"/>
      <c r="E19" s="6"/>
      <c r="F19" s="6"/>
      <c r="G19" s="24"/>
      <c r="H19" s="24"/>
      <c r="I19" s="24"/>
    </row>
    <row r="20" spans="1:10" x14ac:dyDescent="0.25">
      <c r="A20" s="6" t="s">
        <v>437</v>
      </c>
      <c r="B20" s="6" t="s">
        <v>222</v>
      </c>
      <c r="C20" s="22" t="str">
        <f>VLOOKUP($B20,Concepts!$C$9:$S$392,13,FALSE)</f>
        <v>Disclosure of directors [text block]</v>
      </c>
      <c r="D20" s="24"/>
      <c r="E20" s="6"/>
      <c r="F20" s="6"/>
      <c r="G20" s="25"/>
      <c r="H20" s="24"/>
      <c r="I20" s="24"/>
    </row>
    <row r="21" spans="1:10" x14ac:dyDescent="0.25">
      <c r="A21" s="6" t="s">
        <v>437</v>
      </c>
      <c r="B21" s="6" t="s">
        <v>1912</v>
      </c>
      <c r="C21" s="22" t="str">
        <f>VLOOKUP($B21,Concepts!$C$9:$S$392,13,FALSE)</f>
        <v>Disclosure of loans or other financial assistance to directors [text block]</v>
      </c>
      <c r="D21" s="24"/>
      <c r="E21" s="6"/>
      <c r="F21" s="6"/>
      <c r="G21" s="24" t="s">
        <v>1948</v>
      </c>
      <c r="H21" s="24">
        <v>45</v>
      </c>
      <c r="I21" s="24"/>
    </row>
    <row r="22" spans="1:10" x14ac:dyDescent="0.25">
      <c r="A22" s="6" t="s">
        <v>437</v>
      </c>
      <c r="B22" s="6" t="s">
        <v>223</v>
      </c>
      <c r="C22" s="22" t="str">
        <f>VLOOKUP($B22,Concepts!$C$9:$S$392,13,FALSE)</f>
        <v>Disclosure of secretary [text block]</v>
      </c>
      <c r="D22" s="24"/>
      <c r="E22" s="6"/>
      <c r="F22" s="6"/>
      <c r="G22" s="25"/>
      <c r="H22" s="24"/>
      <c r="I22" s="24"/>
    </row>
    <row r="23" spans="1:10" x14ac:dyDescent="0.25">
      <c r="A23" s="6" t="s">
        <v>437</v>
      </c>
      <c r="B23" s="6" t="s">
        <v>224</v>
      </c>
      <c r="C23" s="22" t="str">
        <f>VLOOKUP($B23,Concepts!$C$9:$S$392,13,FALSE)</f>
        <v>Disclosure of directors' shareholdings [text block]</v>
      </c>
      <c r="D23" s="24"/>
      <c r="E23" s="6"/>
      <c r="F23" s="6"/>
      <c r="G23" s="25"/>
      <c r="H23" s="24"/>
      <c r="I23" s="24"/>
    </row>
    <row r="24" spans="1:10" x14ac:dyDescent="0.25">
      <c r="A24" s="6" t="s">
        <v>437</v>
      </c>
      <c r="B24" s="6" t="s">
        <v>225</v>
      </c>
      <c r="C24" s="22" t="str">
        <f>VLOOKUP($B24,Concepts!$C$9:$S$392,13,FALSE)</f>
        <v>Disclosure of borrowing powers [text block]</v>
      </c>
      <c r="D24" s="24"/>
      <c r="E24" s="6"/>
      <c r="F24" s="6"/>
      <c r="G24" s="25"/>
      <c r="H24" s="24"/>
      <c r="I24" s="24"/>
    </row>
    <row r="25" spans="1:10" x14ac:dyDescent="0.25">
      <c r="A25" s="6" t="s">
        <v>437</v>
      </c>
      <c r="B25" s="6" t="s">
        <v>2628</v>
      </c>
      <c r="C25" s="22" t="str">
        <f>VLOOKUP($B25,Concepts!$C$9:$S$392,13,FALSE)</f>
        <v>Disclosure of going concern (specific to Directors’ report) [text block]</v>
      </c>
      <c r="D25" s="24"/>
      <c r="E25" s="6"/>
      <c r="F25" s="6" t="s">
        <v>2629</v>
      </c>
      <c r="G25" s="24" t="s">
        <v>1</v>
      </c>
      <c r="H25" s="24"/>
      <c r="I25" s="24"/>
      <c r="J25" s="9"/>
    </row>
    <row r="26" spans="1:10" x14ac:dyDescent="0.25">
      <c r="A26" s="6" t="s">
        <v>437</v>
      </c>
      <c r="B26" s="6" t="s">
        <v>227</v>
      </c>
      <c r="C26" s="22" t="str">
        <f>VLOOKUP($B26,Concepts!$C$9:$S$392,13,FALSE)</f>
        <v>Disclosure of events after reporting date [text block]</v>
      </c>
      <c r="D26" s="24"/>
      <c r="E26" s="6"/>
      <c r="F26" s="6"/>
      <c r="G26" s="25"/>
      <c r="H26" s="24"/>
      <c r="I26" s="24"/>
    </row>
    <row r="27" spans="1:10" x14ac:dyDescent="0.25">
      <c r="A27" s="6" t="s">
        <v>437</v>
      </c>
      <c r="B27" s="6" t="s">
        <v>228</v>
      </c>
      <c r="C27" s="22" t="str">
        <f>VLOOKUP($B27,Concepts!$C$9:$S$392,13,FALSE)</f>
        <v>Disclosure of industry matters [text block]</v>
      </c>
      <c r="D27" s="24"/>
      <c r="E27" s="6"/>
      <c r="F27" s="6"/>
      <c r="G27" s="24"/>
      <c r="H27" s="24"/>
      <c r="I27" s="24"/>
    </row>
    <row r="28" spans="1:10" x14ac:dyDescent="0.25">
      <c r="A28" s="6" t="s">
        <v>437</v>
      </c>
      <c r="B28" s="6" t="s">
        <v>2058</v>
      </c>
      <c r="C28" s="22" t="str">
        <f>VLOOKUP($B28,Concepts!$C$9:$S$392,13,FALSE)</f>
        <v>Disclosure of bond issue under Bond Exchange of South Africa Domestic Medium Term Note programme [text block]</v>
      </c>
      <c r="D28" s="24" t="s">
        <v>1</v>
      </c>
      <c r="E28" s="6"/>
      <c r="F28" s="6"/>
      <c r="G28" s="25"/>
      <c r="H28" s="25"/>
      <c r="I28" s="25"/>
    </row>
    <row r="29" spans="1:10" x14ac:dyDescent="0.25">
      <c r="A29" s="6" t="s">
        <v>437</v>
      </c>
      <c r="B29" s="6" t="s">
        <v>2627</v>
      </c>
      <c r="C29" s="22" t="str">
        <f>VLOOKUP($B29,Concepts!$C$9:$S$392,13,FALSE)</f>
        <v>Disclosure of borrowings (specific to Directors’ report) [text block]</v>
      </c>
      <c r="D29" s="24"/>
      <c r="E29" s="6"/>
      <c r="F29" s="6" t="s">
        <v>2629</v>
      </c>
      <c r="G29" s="24" t="s">
        <v>1</v>
      </c>
      <c r="H29" s="25"/>
      <c r="I29" s="25"/>
      <c r="J29" s="9"/>
    </row>
    <row r="30" spans="1:10" x14ac:dyDescent="0.25">
      <c r="A30" s="6" t="s">
        <v>437</v>
      </c>
      <c r="B30" s="6" t="s">
        <v>230</v>
      </c>
      <c r="C30" s="22" t="str">
        <f>VLOOKUP($B30,Concepts!$C$9:$S$392,13,FALSE)</f>
        <v>Disclosure of auditors [text block]</v>
      </c>
      <c r="D30" s="24"/>
      <c r="E30" s="6"/>
      <c r="F30" s="6"/>
      <c r="G30" s="25"/>
      <c r="H30" s="25"/>
      <c r="I30" s="25"/>
    </row>
    <row r="31" spans="1:10" x14ac:dyDescent="0.25">
      <c r="A31" s="6" t="s">
        <v>437</v>
      </c>
      <c r="B31" s="6" t="s">
        <v>231</v>
      </c>
      <c r="C31" s="22" t="str">
        <f>VLOOKUP($B31,Concepts!$C$9:$S$392,13,FALSE)</f>
        <v>Disclosure of annual general meeting [text block]</v>
      </c>
      <c r="D31" s="24"/>
      <c r="E31" s="6"/>
      <c r="F31" s="6"/>
      <c r="G31" s="25"/>
      <c r="H31" s="25"/>
      <c r="I31" s="25"/>
    </row>
    <row r="32" spans="1:10" x14ac:dyDescent="0.25">
      <c r="A32" s="6" t="s">
        <v>437</v>
      </c>
      <c r="B32" s="6" t="s">
        <v>232</v>
      </c>
      <c r="C32" s="22" t="str">
        <f>VLOOKUP($B32,Concepts!$C$9:$S$392,13,FALSE)</f>
        <v>Disclosure of domicile, country of incorporation and registered office [text block]</v>
      </c>
      <c r="D32" s="24"/>
      <c r="E32" s="6"/>
      <c r="F32" s="6"/>
      <c r="G32" s="24"/>
      <c r="H32" s="24"/>
      <c r="I32" s="24"/>
    </row>
    <row r="33" spans="1:9" x14ac:dyDescent="0.25">
      <c r="A33" s="6" t="s">
        <v>437</v>
      </c>
      <c r="B33" s="6" t="s">
        <v>233</v>
      </c>
      <c r="C33" s="13" t="str">
        <f>VLOOKUP($B33,Concepts!$C$9:$S$392,13,FALSE)</f>
        <v>Disclosure of holding company and ultimate holding company [text block]</v>
      </c>
      <c r="D33" s="25"/>
      <c r="E33" s="25"/>
      <c r="F33" s="25"/>
      <c r="G33" s="25"/>
      <c r="H33" s="25"/>
      <c r="I33" s="25"/>
    </row>
  </sheetData>
  <mergeCells count="1">
    <mergeCell ref="G3:H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I16"/>
  <sheetViews>
    <sheetView zoomScale="85" zoomScaleNormal="85" workbookViewId="0"/>
  </sheetViews>
  <sheetFormatPr defaultColWidth="9.140625" defaultRowHeight="15" x14ac:dyDescent="0.25"/>
  <cols>
    <col min="1" max="1" width="9.85546875" style="26" bestFit="1" customWidth="1"/>
    <col min="2" max="2" width="72.7109375" style="26" customWidth="1"/>
    <col min="3" max="3" width="65.140625" style="26" customWidth="1"/>
    <col min="4" max="4" width="14.42578125" style="26" customWidth="1"/>
    <col min="5" max="5" width="14.140625" style="26" customWidth="1"/>
    <col min="6" max="6" width="24.140625" style="26" customWidth="1"/>
    <col min="7" max="7" width="28.140625" style="26" bestFit="1" customWidth="1"/>
    <col min="8" max="8" width="9.140625" style="26"/>
    <col min="9" max="9" width="19.140625" style="26" bestFit="1" customWidth="1"/>
    <col min="10" max="16384" width="9.140625" style="26"/>
  </cols>
  <sheetData>
    <row r="1" spans="1:9" x14ac:dyDescent="0.25">
      <c r="A1" s="28" t="s">
        <v>0</v>
      </c>
      <c r="B1" s="2" t="s">
        <v>236</v>
      </c>
      <c r="G1" s="26" t="s">
        <v>1</v>
      </c>
    </row>
    <row r="2" spans="1:9" x14ac:dyDescent="0.25">
      <c r="A2" s="28" t="s">
        <v>6960</v>
      </c>
      <c r="B2" s="2" t="str">
        <f>CONCATENATE("https://xbrl.cipc.co.za/taxonomy/role/",MID(B3,2,7),"/",B1)</f>
        <v>https://xbrl.cipc.co.za/taxonomy/role/850.200/DirectorsResponsibilityStatement</v>
      </c>
      <c r="C2" s="4"/>
      <c r="D2" s="4"/>
      <c r="E2" s="4"/>
      <c r="F2" s="4"/>
      <c r="G2" s="26" t="s">
        <v>1</v>
      </c>
    </row>
    <row r="3" spans="1:9" x14ac:dyDescent="0.25">
      <c r="A3" s="28" t="s">
        <v>6961</v>
      </c>
      <c r="B3" s="2" t="s">
        <v>7006</v>
      </c>
      <c r="G3" s="94" t="s">
        <v>137</v>
      </c>
      <c r="H3" s="95"/>
    </row>
    <row r="4" spans="1:9" x14ac:dyDescent="0.25">
      <c r="A4" s="29" t="s">
        <v>4</v>
      </c>
      <c r="B4" s="29" t="s">
        <v>5</v>
      </c>
      <c r="C4" s="29" t="s">
        <v>6</v>
      </c>
      <c r="D4" s="29" t="s">
        <v>29</v>
      </c>
      <c r="E4" s="29" t="s">
        <v>41</v>
      </c>
      <c r="F4" s="29" t="s">
        <v>25</v>
      </c>
      <c r="G4" s="29" t="s">
        <v>1946</v>
      </c>
      <c r="H4" s="29" t="s">
        <v>1947</v>
      </c>
      <c r="I4" s="5" t="s">
        <v>2630</v>
      </c>
    </row>
    <row r="5" spans="1:9" x14ac:dyDescent="0.25">
      <c r="A5" s="24" t="s">
        <v>437</v>
      </c>
      <c r="B5" s="6" t="s">
        <v>242</v>
      </c>
      <c r="C5" s="6" t="str">
        <f>VLOOKUP($B5,Concepts!$C$9:$S$991,13,FALSE)</f>
        <v>Disclosure of directors' responsibility [text block]</v>
      </c>
      <c r="D5" s="25"/>
      <c r="E5" s="25"/>
      <c r="F5" s="25"/>
      <c r="G5" s="24" t="s">
        <v>1948</v>
      </c>
      <c r="H5" s="24" t="s">
        <v>1981</v>
      </c>
      <c r="I5" s="32" t="s">
        <v>2620</v>
      </c>
    </row>
    <row r="6" spans="1:9" x14ac:dyDescent="0.25">
      <c r="A6" s="24" t="s">
        <v>437</v>
      </c>
      <c r="B6" s="6" t="s">
        <v>243</v>
      </c>
      <c r="C6" s="23" t="str">
        <f>VLOOKUP($B6,Concepts!$C$9:$S$991,13,FALSE)</f>
        <v>Directors' responsibility statement [text block]</v>
      </c>
      <c r="D6" s="25"/>
      <c r="E6" s="25"/>
      <c r="F6" s="25"/>
      <c r="G6" s="24"/>
      <c r="H6" s="24"/>
      <c r="I6" s="24"/>
    </row>
    <row r="7" spans="1:9" x14ac:dyDescent="0.25">
      <c r="A7" s="24" t="s">
        <v>437</v>
      </c>
      <c r="B7" s="6" t="s">
        <v>244</v>
      </c>
      <c r="C7" s="14" t="str">
        <f>VLOOKUP($B7,Concepts!$C$9:$S$991,13,FALSE)</f>
        <v>Disclosure of compliance with Companies Act [text block]</v>
      </c>
      <c r="D7" s="25"/>
      <c r="E7" s="25"/>
      <c r="F7" s="25"/>
      <c r="G7" s="24"/>
      <c r="H7" s="24"/>
      <c r="I7" s="24"/>
    </row>
    <row r="8" spans="1:9" x14ac:dyDescent="0.25">
      <c r="A8" s="24" t="s">
        <v>437</v>
      </c>
      <c r="B8" s="6" t="s">
        <v>1914</v>
      </c>
      <c r="C8" s="15" t="str">
        <f>VLOOKUP($B8,Concepts!$C$9:$S$991,13,FALSE)</f>
        <v xml:space="preserve">Disclosure of compliance with standard </v>
      </c>
      <c r="D8" s="24"/>
      <c r="E8" s="25"/>
      <c r="F8" s="25"/>
      <c r="G8" s="24"/>
      <c r="H8" s="24"/>
      <c r="I8" s="24"/>
    </row>
    <row r="9" spans="1:9" x14ac:dyDescent="0.25">
      <c r="A9" s="24" t="s">
        <v>437</v>
      </c>
      <c r="B9" s="6" t="s">
        <v>1915</v>
      </c>
      <c r="C9" s="16" t="str">
        <f>VLOOKUP($B9,Concepts!$C$9:$S$991,13,FALSE)</f>
        <v>Disclosure of applied standard [text block]</v>
      </c>
      <c r="D9" s="25"/>
      <c r="E9" s="25"/>
      <c r="F9" s="25"/>
      <c r="G9" s="24"/>
      <c r="H9" s="24"/>
      <c r="I9" s="24"/>
    </row>
    <row r="10" spans="1:9" x14ac:dyDescent="0.25">
      <c r="A10" s="24" t="s">
        <v>437</v>
      </c>
      <c r="B10" s="6" t="s">
        <v>2059</v>
      </c>
      <c r="C10" s="23" t="str">
        <f>VLOOKUP($B10,Concepts!$C$9:$S$991,13,FALSE)</f>
        <v>Disclosure of cash flow [text block]</v>
      </c>
      <c r="D10" s="25"/>
      <c r="E10" s="25"/>
      <c r="F10" s="25" t="s">
        <v>2136</v>
      </c>
      <c r="G10" s="24" t="s">
        <v>1</v>
      </c>
      <c r="H10" s="24"/>
      <c r="I10" s="24"/>
    </row>
    <row r="11" spans="1:9" x14ac:dyDescent="0.25">
      <c r="A11" s="24" t="s">
        <v>437</v>
      </c>
      <c r="B11" s="6" t="s">
        <v>2060</v>
      </c>
      <c r="C11" s="13" t="str">
        <f>VLOOKUP($B11,Concepts!$C$9:$S$991,13,FALSE)</f>
        <v>Disclosure of authorised director's approval of annual financial statements [text block]</v>
      </c>
      <c r="D11" s="25"/>
      <c r="E11" s="25"/>
      <c r="F11" s="25"/>
      <c r="G11" s="24"/>
      <c r="H11" s="24"/>
      <c r="I11" s="24"/>
    </row>
    <row r="12" spans="1:9" x14ac:dyDescent="0.25">
      <c r="A12" s="24" t="s">
        <v>437</v>
      </c>
      <c r="B12" s="6" t="s">
        <v>245</v>
      </c>
      <c r="C12" s="14" t="str">
        <f>VLOOKUP($B12,Concepts!$C$9:$S$991,13,FALSE)</f>
        <v>Name of director authorised to approve annual financial statements</v>
      </c>
      <c r="D12" s="24" t="s">
        <v>30</v>
      </c>
      <c r="E12" s="25"/>
      <c r="F12" s="25"/>
      <c r="G12" s="24"/>
      <c r="H12" s="24"/>
      <c r="I12" s="24"/>
    </row>
    <row r="13" spans="1:9" x14ac:dyDescent="0.25">
      <c r="A13" s="24" t="s">
        <v>437</v>
      </c>
      <c r="B13" s="6" t="s">
        <v>246</v>
      </c>
      <c r="C13" s="14" t="str">
        <f>VLOOKUP($B13,Concepts!$C$9:$S$991,13,FALSE)</f>
        <v>Identity number of director authorised to approve annual financial statements</v>
      </c>
      <c r="D13" s="24" t="s">
        <v>140</v>
      </c>
      <c r="E13" s="25"/>
      <c r="F13" s="24" t="s">
        <v>2006</v>
      </c>
      <c r="G13" s="24"/>
      <c r="H13" s="24"/>
      <c r="I13" s="24"/>
    </row>
    <row r="14" spans="1:9" x14ac:dyDescent="0.25">
      <c r="A14" s="24" t="s">
        <v>437</v>
      </c>
      <c r="B14" s="6" t="s">
        <v>2187</v>
      </c>
      <c r="C14" s="14" t="str">
        <f>VLOOKUP($B14,Concepts!$C$9:$S$991,13,FALSE)</f>
        <v>Passport number of director authorised to approve annual financial statements</v>
      </c>
      <c r="D14" s="24" t="s">
        <v>1823</v>
      </c>
      <c r="E14" s="25"/>
      <c r="F14" s="24"/>
      <c r="G14" s="24"/>
      <c r="H14" s="24"/>
      <c r="I14" s="24"/>
    </row>
    <row r="15" spans="1:9" x14ac:dyDescent="0.25">
      <c r="A15" s="24" t="s">
        <v>437</v>
      </c>
      <c r="B15" s="6" t="s">
        <v>247</v>
      </c>
      <c r="C15" s="14" t="str">
        <f>VLOOKUP($B15,Concepts!$C$9:$S$991,13,FALSE)</f>
        <v>Date of approval of annual financial statements</v>
      </c>
      <c r="D15" s="25"/>
      <c r="E15" s="25"/>
      <c r="F15" s="25"/>
      <c r="G15" s="24"/>
      <c r="H15" s="24"/>
      <c r="I15" s="32" t="s">
        <v>2620</v>
      </c>
    </row>
    <row r="16" spans="1:9" x14ac:dyDescent="0.25">
      <c r="A16" s="24" t="s">
        <v>437</v>
      </c>
      <c r="B16" s="6" t="s">
        <v>249</v>
      </c>
      <c r="C16" s="13" t="str">
        <f>VLOOKUP($B16,Concepts!$C$9:$S$991,13,FALSE)</f>
        <v>Disclosure of assurance of internal risk control systems [text block]</v>
      </c>
      <c r="D16" s="25"/>
      <c r="E16" s="25"/>
      <c r="F16" s="25"/>
      <c r="G16" s="24"/>
      <c r="H16" s="24"/>
      <c r="I16" s="24"/>
    </row>
  </sheetData>
  <mergeCells count="1">
    <mergeCell ref="G3:H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I13"/>
  <sheetViews>
    <sheetView zoomScale="85" zoomScaleNormal="85" workbookViewId="0"/>
  </sheetViews>
  <sheetFormatPr defaultColWidth="9.140625" defaultRowHeight="15" x14ac:dyDescent="0.25"/>
  <cols>
    <col min="1" max="1" width="9.85546875" style="26" bestFit="1" customWidth="1"/>
    <col min="2" max="2" width="70.7109375" style="26" customWidth="1"/>
    <col min="3" max="3" width="53.28515625" style="26" customWidth="1"/>
    <col min="4" max="4" width="19.85546875" style="26" customWidth="1"/>
    <col min="5" max="5" width="18.42578125" style="26" customWidth="1"/>
    <col min="6" max="6" width="27.5703125" style="26" customWidth="1"/>
    <col min="7" max="7" width="28.140625" style="26" bestFit="1" customWidth="1"/>
    <col min="8" max="8" width="15.5703125" style="26" customWidth="1"/>
    <col min="9" max="9" width="15.28515625" style="26" bestFit="1" customWidth="1"/>
    <col min="10" max="16384" width="9.140625" style="26"/>
  </cols>
  <sheetData>
    <row r="1" spans="1:9" x14ac:dyDescent="0.25">
      <c r="A1" s="28" t="s">
        <v>0</v>
      </c>
      <c r="B1" s="2" t="s">
        <v>195</v>
      </c>
      <c r="G1" s="26" t="s">
        <v>1</v>
      </c>
    </row>
    <row r="2" spans="1:9" x14ac:dyDescent="0.25">
      <c r="A2" s="28" t="s">
        <v>6960</v>
      </c>
      <c r="B2" s="2" t="str">
        <f>CONCATENATE("https://xbrl.cipc.co.za/taxonomy/role/",MID(B3,2,7),"/",B1)</f>
        <v>https://xbrl.cipc.co.za/taxonomy/role/850.300/CompanySecretarysStatement</v>
      </c>
      <c r="C2" s="4"/>
      <c r="D2" s="4"/>
      <c r="E2" s="4"/>
      <c r="F2" s="4"/>
      <c r="G2" s="26" t="s">
        <v>1</v>
      </c>
    </row>
    <row r="3" spans="1:9" x14ac:dyDescent="0.25">
      <c r="A3" s="28" t="s">
        <v>6961</v>
      </c>
      <c r="B3" s="2" t="s">
        <v>7007</v>
      </c>
      <c r="G3" s="94" t="s">
        <v>137</v>
      </c>
      <c r="H3" s="95"/>
    </row>
    <row r="4" spans="1:9" x14ac:dyDescent="0.25">
      <c r="A4" s="29" t="s">
        <v>4</v>
      </c>
      <c r="B4" s="29" t="s">
        <v>5</v>
      </c>
      <c r="C4" s="29" t="s">
        <v>6</v>
      </c>
      <c r="D4" s="29" t="s">
        <v>29</v>
      </c>
      <c r="E4" s="29" t="s">
        <v>41</v>
      </c>
      <c r="F4" s="29" t="s">
        <v>25</v>
      </c>
      <c r="G4" s="29" t="s">
        <v>1946</v>
      </c>
      <c r="H4" s="29" t="s">
        <v>1947</v>
      </c>
      <c r="I4" s="5" t="s">
        <v>2630</v>
      </c>
    </row>
    <row r="5" spans="1:9" x14ac:dyDescent="0.25">
      <c r="A5" s="6" t="s">
        <v>437</v>
      </c>
      <c r="B5" s="6" t="s">
        <v>194</v>
      </c>
      <c r="C5" s="6" t="str">
        <f>VLOOKUP($B5,Concepts!$C$9:$S$392,13,FALSE)</f>
        <v>Disclosure of company secretary's statement [text block]</v>
      </c>
      <c r="D5" s="24"/>
      <c r="E5" s="6"/>
      <c r="F5" s="6" t="s">
        <v>2044</v>
      </c>
      <c r="G5" s="24" t="s">
        <v>1948</v>
      </c>
      <c r="H5" s="24" t="s">
        <v>1949</v>
      </c>
      <c r="I5" s="24"/>
    </row>
    <row r="6" spans="1:9" x14ac:dyDescent="0.25">
      <c r="A6" s="6" t="s">
        <v>437</v>
      </c>
      <c r="B6" s="6" t="s">
        <v>258</v>
      </c>
      <c r="C6" s="22" t="str">
        <f>VLOOKUP($B6,Concepts!$C$9:$S$392,13,FALSE)</f>
        <v>Details of company secretary [abstract]</v>
      </c>
      <c r="D6" s="6"/>
      <c r="E6" s="6"/>
      <c r="F6" s="6"/>
      <c r="G6" s="24"/>
      <c r="H6" s="24"/>
      <c r="I6" s="24"/>
    </row>
    <row r="7" spans="1:9" x14ac:dyDescent="0.25">
      <c r="A7" s="6" t="s">
        <v>437</v>
      </c>
      <c r="B7" s="6" t="s">
        <v>259</v>
      </c>
      <c r="C7" s="30" t="str">
        <f>VLOOKUP($B7,Concepts!$C$9:$S$392,13,FALSE)</f>
        <v>Name of company secretary</v>
      </c>
      <c r="D7" s="24" t="s">
        <v>30</v>
      </c>
      <c r="E7" s="6"/>
      <c r="F7" s="6"/>
      <c r="G7" s="24"/>
      <c r="H7" s="24"/>
      <c r="I7" s="24"/>
    </row>
    <row r="8" spans="1:9" x14ac:dyDescent="0.25">
      <c r="A8" s="6" t="s">
        <v>437</v>
      </c>
      <c r="B8" s="6" t="s">
        <v>267</v>
      </c>
      <c r="C8" s="30" t="str">
        <f>VLOOKUP($B8,Concepts!$C$9:$S$392,13,FALSE)</f>
        <v>Identity number of company secretary</v>
      </c>
      <c r="D8" s="24" t="s">
        <v>140</v>
      </c>
      <c r="E8" s="6"/>
      <c r="F8" s="24" t="s">
        <v>2006</v>
      </c>
      <c r="G8" s="24"/>
      <c r="H8" s="24"/>
      <c r="I8" s="24"/>
    </row>
    <row r="9" spans="1:9" x14ac:dyDescent="0.25">
      <c r="A9" s="6" t="s">
        <v>437</v>
      </c>
      <c r="B9" s="6" t="s">
        <v>268</v>
      </c>
      <c r="C9" s="30" t="str">
        <f>VLOOKUP($B9,Concepts!$C$9:$S$392,13,FALSE)</f>
        <v>Registration number of company secretary</v>
      </c>
      <c r="D9" s="24" t="s">
        <v>92</v>
      </c>
      <c r="E9" s="6"/>
      <c r="F9" s="24" t="s">
        <v>2622</v>
      </c>
      <c r="G9" s="24"/>
      <c r="H9" s="24"/>
      <c r="I9" s="24"/>
    </row>
    <row r="10" spans="1:9" x14ac:dyDescent="0.25">
      <c r="A10" s="6" t="s">
        <v>437</v>
      </c>
      <c r="B10" s="6" t="s">
        <v>260</v>
      </c>
      <c r="C10" s="30" t="str">
        <f>VLOOKUP($B10,Concepts!$C$9:$S$392,13,FALSE)</f>
        <v>Telephone number of company secretary</v>
      </c>
      <c r="D10" s="6" t="s">
        <v>269</v>
      </c>
      <c r="E10" s="6"/>
      <c r="F10" s="6"/>
      <c r="G10" s="24"/>
      <c r="H10" s="24"/>
      <c r="I10" s="24"/>
    </row>
    <row r="11" spans="1:9" x14ac:dyDescent="0.25">
      <c r="A11" s="6" t="s">
        <v>437</v>
      </c>
      <c r="B11" s="6" t="s">
        <v>263</v>
      </c>
      <c r="C11" s="30" t="str">
        <f>VLOOKUP($B11,Concepts!$C$9:$S$392,13,FALSE)</f>
        <v>E-mail address of company secretary</v>
      </c>
      <c r="D11" s="6" t="s">
        <v>270</v>
      </c>
      <c r="E11" s="6"/>
      <c r="F11" s="6"/>
      <c r="G11" s="24"/>
      <c r="H11" s="24"/>
      <c r="I11" s="24"/>
    </row>
    <row r="12" spans="1:9" x14ac:dyDescent="0.25">
      <c r="A12" s="6" t="s">
        <v>437</v>
      </c>
      <c r="B12" s="6" t="s">
        <v>261</v>
      </c>
      <c r="C12" s="30" t="str">
        <f>VLOOKUP($B12,Concepts!$C$9:$S$392,13,FALSE)</f>
        <v>Business address of company secretary</v>
      </c>
      <c r="D12" s="6" t="s">
        <v>271</v>
      </c>
      <c r="E12" s="6"/>
      <c r="F12" s="6"/>
      <c r="G12" s="24"/>
      <c r="H12" s="24"/>
      <c r="I12" s="24"/>
    </row>
    <row r="13" spans="1:9" x14ac:dyDescent="0.25">
      <c r="A13" s="6" t="s">
        <v>437</v>
      </c>
      <c r="B13" s="6" t="s">
        <v>262</v>
      </c>
      <c r="C13" s="30" t="str">
        <f>VLOOKUP($B13,Concepts!$C$9:$S$392,13,FALSE)</f>
        <v>Postal address of company secretary</v>
      </c>
      <c r="D13" s="6" t="s">
        <v>52</v>
      </c>
      <c r="E13" s="6"/>
      <c r="F13" s="6"/>
      <c r="G13" s="24"/>
      <c r="H13" s="24"/>
      <c r="I13" s="24"/>
    </row>
  </sheetData>
  <mergeCells count="1">
    <mergeCell ref="G3:H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I39"/>
  <sheetViews>
    <sheetView zoomScale="85" zoomScaleNormal="85" workbookViewId="0"/>
  </sheetViews>
  <sheetFormatPr defaultColWidth="9.140625" defaultRowHeight="15" x14ac:dyDescent="0.25"/>
  <cols>
    <col min="1" max="1" width="9.85546875" style="26" bestFit="1" customWidth="1"/>
    <col min="2" max="2" width="59.42578125" style="26" customWidth="1"/>
    <col min="3" max="3" width="70" style="26" customWidth="1"/>
    <col min="4" max="4" width="16.42578125" style="26" bestFit="1" customWidth="1"/>
    <col min="5" max="5" width="14.140625" style="26" bestFit="1" customWidth="1"/>
    <col min="6" max="6" width="24.140625" style="26" bestFit="1" customWidth="1"/>
    <col min="7" max="7" width="28.140625" style="26" bestFit="1" customWidth="1"/>
    <col min="8" max="8" width="11" style="26" bestFit="1" customWidth="1"/>
    <col min="9" max="9" width="15.28515625" style="26" bestFit="1" customWidth="1"/>
    <col min="10" max="16384" width="9.140625" style="26"/>
  </cols>
  <sheetData>
    <row r="1" spans="1:9" x14ac:dyDescent="0.25">
      <c r="A1" s="28" t="s">
        <v>0</v>
      </c>
      <c r="B1" s="2" t="s">
        <v>196</v>
      </c>
      <c r="G1" s="26" t="s">
        <v>1</v>
      </c>
    </row>
    <row r="2" spans="1:9" x14ac:dyDescent="0.25">
      <c r="A2" s="28" t="s">
        <v>6960</v>
      </c>
      <c r="B2" s="2" t="str">
        <f>CONCATENATE("https://xbrl.cipc.co.za/taxonomy/role/",MID(B3,2,7),"/",B1)</f>
        <v>https://xbrl.cipc.co.za/taxonomy/role/850.410/AuditorsReport</v>
      </c>
      <c r="C2" s="4"/>
      <c r="D2" s="4"/>
      <c r="E2" s="4"/>
      <c r="F2" s="4"/>
      <c r="G2" s="26" t="s">
        <v>1</v>
      </c>
    </row>
    <row r="3" spans="1:9" x14ac:dyDescent="0.25">
      <c r="A3" s="28" t="s">
        <v>6961</v>
      </c>
      <c r="B3" s="2" t="s">
        <v>7008</v>
      </c>
      <c r="G3" s="94" t="s">
        <v>137</v>
      </c>
      <c r="H3" s="95"/>
    </row>
    <row r="4" spans="1:9" x14ac:dyDescent="0.25">
      <c r="A4" s="29" t="s">
        <v>4</v>
      </c>
      <c r="B4" s="29" t="s">
        <v>5</v>
      </c>
      <c r="C4" s="29" t="s">
        <v>6</v>
      </c>
      <c r="D4" s="29" t="s">
        <v>29</v>
      </c>
      <c r="E4" s="29" t="s">
        <v>41</v>
      </c>
      <c r="F4" s="29" t="s">
        <v>25</v>
      </c>
      <c r="G4" s="29" t="s">
        <v>1946</v>
      </c>
      <c r="H4" s="29" t="s">
        <v>1947</v>
      </c>
      <c r="I4" s="5" t="s">
        <v>2630</v>
      </c>
    </row>
    <row r="5" spans="1:9" x14ac:dyDescent="0.25">
      <c r="A5" s="6" t="s">
        <v>437</v>
      </c>
      <c r="B5" s="6" t="s">
        <v>198</v>
      </c>
      <c r="C5" s="6" t="str">
        <f>VLOOKUP($B5,Concepts!$C$9:$S$392,13,FALSE)</f>
        <v>Disclosure of auditor's report [text block]</v>
      </c>
      <c r="D5" s="24"/>
      <c r="E5" s="6"/>
      <c r="F5" s="6" t="s">
        <v>279</v>
      </c>
      <c r="G5" s="24" t="s">
        <v>1983</v>
      </c>
      <c r="H5" s="24" t="s">
        <v>1984</v>
      </c>
      <c r="I5" s="24"/>
    </row>
    <row r="6" spans="1:9" x14ac:dyDescent="0.25">
      <c r="A6" s="6" t="s">
        <v>437</v>
      </c>
      <c r="B6" s="6" t="s">
        <v>199</v>
      </c>
      <c r="C6" s="22" t="str">
        <f>VLOOKUP($B6,Concepts!$C$9:$S$392,13,FALSE)</f>
        <v>Disclosure of auditor's responsibility [text block]</v>
      </c>
      <c r="D6" s="24"/>
      <c r="E6" s="6"/>
      <c r="F6" s="6"/>
      <c r="G6" s="24"/>
      <c r="H6" s="24"/>
      <c r="I6" s="24"/>
    </row>
    <row r="7" spans="1:9" x14ac:dyDescent="0.25">
      <c r="A7" s="6" t="s">
        <v>437</v>
      </c>
      <c r="B7" s="6" t="s">
        <v>202</v>
      </c>
      <c r="C7" s="22" t="str">
        <f>VLOOKUP($B7,Concepts!$C$9:$S$392,13,FALSE)</f>
        <v>Disclosure of auditor's opinion [text block]</v>
      </c>
      <c r="D7" s="24"/>
      <c r="E7" s="6"/>
      <c r="F7" s="6"/>
      <c r="G7" s="24"/>
      <c r="H7" s="24"/>
      <c r="I7" s="24"/>
    </row>
    <row r="8" spans="1:9" x14ac:dyDescent="0.25">
      <c r="A8" s="6" t="s">
        <v>437</v>
      </c>
      <c r="B8" s="6" t="s">
        <v>297</v>
      </c>
      <c r="C8" s="22" t="str">
        <f>VLOOKUP($B8,Concepts!$C$9:$S$392,13,FALSE)</f>
        <v>Disclosure of emphasis of matter and other matters [text block]</v>
      </c>
      <c r="D8" s="24"/>
      <c r="E8" s="6"/>
      <c r="F8" s="6"/>
      <c r="G8" s="24" t="s">
        <v>1990</v>
      </c>
      <c r="H8" s="24">
        <v>706</v>
      </c>
      <c r="I8" s="24"/>
    </row>
    <row r="9" spans="1:9" x14ac:dyDescent="0.25">
      <c r="A9" s="6" t="s">
        <v>437</v>
      </c>
      <c r="B9" s="6" t="s">
        <v>298</v>
      </c>
      <c r="C9" s="22" t="str">
        <f>VLOOKUP($B9,Concepts!$C$9:$S$392,13,FALSE)</f>
        <v>Disclosure of going concern and material uncertainty related to going concern [text block]</v>
      </c>
      <c r="D9" s="24"/>
      <c r="E9" s="6"/>
      <c r="F9" s="6"/>
      <c r="G9" s="24"/>
      <c r="H9" s="24"/>
      <c r="I9" s="24"/>
    </row>
    <row r="10" spans="1:9" x14ac:dyDescent="0.25">
      <c r="A10" s="6" t="s">
        <v>437</v>
      </c>
      <c r="B10" s="6" t="s">
        <v>7275</v>
      </c>
      <c r="C10" s="22" t="str">
        <f>VLOOKUP($B10,Concepts!$C$9:$S$392,13,FALSE)</f>
        <v>Disclosure of reports on legal and other regulatory matters [text block]</v>
      </c>
      <c r="D10" s="24"/>
      <c r="E10" s="6"/>
      <c r="F10" s="6"/>
      <c r="G10" s="24"/>
      <c r="H10" s="24"/>
      <c r="I10" s="24"/>
    </row>
    <row r="11" spans="1:9" x14ac:dyDescent="0.25">
      <c r="A11" s="6" t="s">
        <v>437</v>
      </c>
      <c r="B11" s="6" t="s">
        <v>299</v>
      </c>
      <c r="C11" s="22" t="str">
        <f>VLOOKUP($B11,Concepts!$C$9:$S$392,13,FALSE)</f>
        <v>Disclosure of auditor's approval of annual financial statements [text block]</v>
      </c>
      <c r="D11" s="24"/>
      <c r="E11" s="6"/>
      <c r="F11" s="6"/>
      <c r="G11" s="24"/>
      <c r="H11" s="24"/>
      <c r="I11" s="24"/>
    </row>
    <row r="12" spans="1:9" x14ac:dyDescent="0.25">
      <c r="A12" s="6" t="s">
        <v>437</v>
      </c>
      <c r="B12" s="6" t="s">
        <v>300</v>
      </c>
      <c r="C12" s="30" t="str">
        <f>VLOOKUP($B12,Concepts!$C$9:$S$392,13,FALSE)</f>
        <v>Date of auditor's approval of annual financial statements</v>
      </c>
      <c r="D12" s="24"/>
      <c r="E12" s="6"/>
      <c r="F12" s="6"/>
      <c r="G12" s="6"/>
      <c r="H12" s="6"/>
      <c r="I12" s="6"/>
    </row>
    <row r="13" spans="1:9" x14ac:dyDescent="0.25">
      <c r="A13" s="6" t="s">
        <v>437</v>
      </c>
      <c r="B13" s="6" t="s">
        <v>285</v>
      </c>
      <c r="C13" s="30" t="str">
        <f>VLOOKUP($B13,Concepts!$C$9:$S$392,13,FALSE)</f>
        <v>Details of auditor [abstract]</v>
      </c>
      <c r="D13" s="6"/>
      <c r="E13" s="6"/>
      <c r="F13" s="6"/>
      <c r="G13" s="6"/>
      <c r="H13" s="6"/>
      <c r="I13" s="6"/>
    </row>
    <row r="14" spans="1:9" x14ac:dyDescent="0.25">
      <c r="A14" s="6" t="s">
        <v>437</v>
      </c>
      <c r="B14" s="6" t="s">
        <v>286</v>
      </c>
      <c r="C14" s="31" t="str">
        <f>VLOOKUP($B14,Concepts!$C$9:$S$392,13,FALSE)</f>
        <v>Name of auditor</v>
      </c>
      <c r="D14" s="24"/>
      <c r="E14" s="6"/>
      <c r="F14" s="6"/>
      <c r="G14" s="6"/>
      <c r="H14" s="6"/>
      <c r="I14" s="6"/>
    </row>
    <row r="15" spans="1:9" x14ac:dyDescent="0.25">
      <c r="A15" s="6" t="s">
        <v>437</v>
      </c>
      <c r="B15" s="6" t="s">
        <v>1926</v>
      </c>
      <c r="C15" s="31" t="str">
        <f>VLOOKUP($B15,Concepts!$C$9:$S$392,13,FALSE)</f>
        <v>Practice number of auditor</v>
      </c>
      <c r="D15" s="24"/>
      <c r="E15" s="6"/>
      <c r="F15" s="6"/>
      <c r="G15" s="6"/>
      <c r="H15" s="6"/>
      <c r="I15" s="6"/>
    </row>
    <row r="16" spans="1:9" x14ac:dyDescent="0.25">
      <c r="A16" s="6" t="s">
        <v>437</v>
      </c>
      <c r="B16" s="6" t="s">
        <v>1809</v>
      </c>
      <c r="C16" s="31" t="str">
        <f>VLOOKUP($B16,Concepts!$C$9:$S$392,13,FALSE)</f>
        <v>Name of auditing company</v>
      </c>
      <c r="D16" s="24"/>
      <c r="E16" s="6"/>
      <c r="F16" s="6"/>
      <c r="G16" s="6"/>
      <c r="H16" s="6"/>
      <c r="I16" s="6"/>
    </row>
    <row r="17" spans="1:9" x14ac:dyDescent="0.25">
      <c r="A17" s="6" t="s">
        <v>437</v>
      </c>
      <c r="B17" s="6" t="s">
        <v>1927</v>
      </c>
      <c r="C17" s="31" t="str">
        <f>VLOOKUP($B17,Concepts!$C$9:$S$392,13,FALSE)</f>
        <v>Practice number of auditing company</v>
      </c>
      <c r="D17" s="24"/>
      <c r="E17" s="6"/>
      <c r="F17" s="6"/>
      <c r="G17" s="6"/>
      <c r="H17" s="6"/>
      <c r="I17" s="6"/>
    </row>
    <row r="18" spans="1:9" x14ac:dyDescent="0.25">
      <c r="A18" s="6" t="s">
        <v>437</v>
      </c>
      <c r="B18" s="6" t="s">
        <v>287</v>
      </c>
      <c r="C18" s="31" t="str">
        <f>VLOOKUP($B18,Concepts!$C$9:$S$392,13,FALSE)</f>
        <v>Telephone number of auditor</v>
      </c>
      <c r="D18" s="6" t="s">
        <v>269</v>
      </c>
      <c r="E18" s="6"/>
      <c r="F18" s="6"/>
      <c r="G18" s="6"/>
      <c r="H18" s="6"/>
      <c r="I18" s="6"/>
    </row>
    <row r="19" spans="1:9" x14ac:dyDescent="0.25">
      <c r="A19" s="6" t="s">
        <v>437</v>
      </c>
      <c r="B19" s="6" t="s">
        <v>288</v>
      </c>
      <c r="C19" s="31" t="str">
        <f>VLOOKUP($B19,Concepts!$C$9:$S$392,13,FALSE)</f>
        <v>E-mail address of auditor</v>
      </c>
      <c r="D19" s="6" t="s">
        <v>270</v>
      </c>
      <c r="E19" s="6"/>
      <c r="F19" s="6"/>
      <c r="G19" s="6"/>
      <c r="H19" s="6"/>
      <c r="I19" s="6"/>
    </row>
    <row r="20" spans="1:9" x14ac:dyDescent="0.25">
      <c r="A20" s="6" t="s">
        <v>437</v>
      </c>
      <c r="B20" s="6" t="s">
        <v>289</v>
      </c>
      <c r="C20" s="31" t="str">
        <f>VLOOKUP($B20,Concepts!$C$9:$S$392,13,FALSE)</f>
        <v>Business address of auditor</v>
      </c>
      <c r="D20" s="6" t="s">
        <v>271</v>
      </c>
      <c r="E20" s="6"/>
      <c r="F20" s="6"/>
      <c r="G20" s="6"/>
      <c r="H20" s="6"/>
      <c r="I20" s="6"/>
    </row>
    <row r="21" spans="1:9" x14ac:dyDescent="0.25">
      <c r="A21" s="6" t="s">
        <v>437</v>
      </c>
      <c r="B21" s="6" t="s">
        <v>290</v>
      </c>
      <c r="C21" s="31" t="str">
        <f>VLOOKUP($B21,Concepts!$C$9:$S$392,13,FALSE)</f>
        <v>Postal address of auditor</v>
      </c>
      <c r="D21" s="6" t="s">
        <v>52</v>
      </c>
      <c r="E21" s="6"/>
      <c r="F21" s="6"/>
      <c r="G21" s="6"/>
      <c r="H21" s="6"/>
      <c r="I21" s="6"/>
    </row>
    <row r="39" spans="2:2" x14ac:dyDescent="0.25">
      <c r="B39" s="9"/>
    </row>
  </sheetData>
  <mergeCells count="1">
    <mergeCell ref="G3:H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42"/>
  <sheetViews>
    <sheetView zoomScale="85" zoomScaleNormal="85" workbookViewId="0"/>
  </sheetViews>
  <sheetFormatPr defaultColWidth="9.140625" defaultRowHeight="15" x14ac:dyDescent="0.25"/>
  <cols>
    <col min="1" max="1" width="9.85546875" style="26" bestFit="1" customWidth="1"/>
    <col min="2" max="2" width="73.140625" style="26" customWidth="1"/>
    <col min="3" max="3" width="70" style="26" customWidth="1"/>
    <col min="4" max="4" width="17.85546875" style="26" bestFit="1" customWidth="1"/>
    <col min="5" max="5" width="14.140625" style="26" bestFit="1" customWidth="1"/>
    <col min="6" max="6" width="24.140625" style="26" bestFit="1" customWidth="1"/>
    <col min="7" max="7" width="28.140625" style="26" bestFit="1" customWidth="1"/>
    <col min="8" max="8" width="9.140625" style="26"/>
    <col min="9" max="9" width="15.28515625" style="26" bestFit="1" customWidth="1"/>
    <col min="10" max="16384" width="9.140625" style="26"/>
  </cols>
  <sheetData>
    <row r="1" spans="1:9" x14ac:dyDescent="0.25">
      <c r="A1" s="28" t="s">
        <v>0</v>
      </c>
      <c r="B1" s="2" t="s">
        <v>2145</v>
      </c>
      <c r="G1" s="26" t="s">
        <v>1</v>
      </c>
    </row>
    <row r="2" spans="1:9" x14ac:dyDescent="0.25">
      <c r="A2" s="28" t="s">
        <v>6960</v>
      </c>
      <c r="B2" s="2" t="str">
        <f>CONCATENATE("https://xbrl.cipc.co.za/taxonomy/role/",MID(B3,2,7),"/",B1)</f>
        <v>https://xbrl.cipc.co.za/taxonomy/role/850.420/IndependentReviewersReport</v>
      </c>
      <c r="C2" s="4"/>
      <c r="D2" s="4"/>
      <c r="E2" s="4"/>
      <c r="F2" s="4"/>
      <c r="G2" s="26" t="s">
        <v>1</v>
      </c>
    </row>
    <row r="3" spans="1:9" x14ac:dyDescent="0.25">
      <c r="A3" s="28" t="s">
        <v>6961</v>
      </c>
      <c r="B3" s="2" t="s">
        <v>7009</v>
      </c>
      <c r="G3" s="94" t="s">
        <v>137</v>
      </c>
      <c r="H3" s="95"/>
    </row>
    <row r="4" spans="1:9" x14ac:dyDescent="0.25">
      <c r="A4" s="29" t="s">
        <v>4</v>
      </c>
      <c r="B4" s="29" t="s">
        <v>5</v>
      </c>
      <c r="C4" s="29" t="s">
        <v>6</v>
      </c>
      <c r="D4" s="29" t="s">
        <v>29</v>
      </c>
      <c r="E4" s="29" t="s">
        <v>41</v>
      </c>
      <c r="F4" s="29" t="s">
        <v>25</v>
      </c>
      <c r="G4" s="29" t="s">
        <v>1946</v>
      </c>
      <c r="H4" s="29" t="s">
        <v>1947</v>
      </c>
      <c r="I4" s="5" t="s">
        <v>2630</v>
      </c>
    </row>
    <row r="5" spans="1:9" x14ac:dyDescent="0.25">
      <c r="A5" s="6" t="s">
        <v>437</v>
      </c>
      <c r="B5" s="6" t="s">
        <v>2146</v>
      </c>
      <c r="C5" s="6" t="str">
        <f>VLOOKUP($B5,Concepts!$C$9:$S$392,13,FALSE)</f>
        <v>Disclosure of independent reviewer's report [text block]</v>
      </c>
      <c r="D5" s="24"/>
      <c r="E5" s="6"/>
      <c r="F5" s="6"/>
      <c r="G5" s="24"/>
      <c r="H5" s="24"/>
      <c r="I5" s="24"/>
    </row>
    <row r="6" spans="1:9" x14ac:dyDescent="0.25">
      <c r="A6" s="6" t="s">
        <v>437</v>
      </c>
      <c r="B6" s="6" t="s">
        <v>2147</v>
      </c>
      <c r="C6" s="22" t="str">
        <f>VLOOKUP($B6,Concepts!$C$9:$S$392,13,FALSE)</f>
        <v>Disclosure of independent reviewer's responsibility [text block]</v>
      </c>
      <c r="D6" s="24"/>
      <c r="E6" s="6"/>
      <c r="F6" s="6"/>
      <c r="G6" s="24"/>
      <c r="H6" s="24"/>
      <c r="I6" s="24"/>
    </row>
    <row r="7" spans="1:9" x14ac:dyDescent="0.25">
      <c r="A7" s="6" t="s">
        <v>437</v>
      </c>
      <c r="B7" s="6" t="s">
        <v>2148</v>
      </c>
      <c r="C7" s="22" t="str">
        <f>VLOOKUP($B7,Concepts!$C$9:$S$392,13,FALSE)</f>
        <v>Disclosure of independent reviewer's opinion [text block]</v>
      </c>
      <c r="D7" s="24"/>
      <c r="E7" s="6"/>
      <c r="F7" s="6"/>
      <c r="G7" s="24"/>
      <c r="H7" s="24"/>
      <c r="I7" s="24"/>
    </row>
    <row r="8" spans="1:9" x14ac:dyDescent="0.25">
      <c r="A8" s="6" t="s">
        <v>437</v>
      </c>
      <c r="B8" s="6" t="s">
        <v>2149</v>
      </c>
      <c r="C8" s="22" t="str">
        <f>VLOOKUP($B8,Concepts!$C$9:$S$392,13,FALSE)</f>
        <v>Disclosure of independent reviewer's other matters [text block]</v>
      </c>
      <c r="D8" s="24"/>
      <c r="E8" s="6"/>
      <c r="F8" s="6"/>
      <c r="G8" s="24"/>
      <c r="H8" s="24"/>
      <c r="I8" s="24"/>
    </row>
    <row r="9" spans="1:9" x14ac:dyDescent="0.25">
      <c r="A9" s="6" t="s">
        <v>437</v>
      </c>
      <c r="B9" s="6" t="s">
        <v>2150</v>
      </c>
      <c r="C9" s="22" t="str">
        <f>VLOOKUP($B9,Concepts!$C$9:$S$392,13,FALSE)</f>
        <v>Disclosure of independent reviewer's conclusion [text block]</v>
      </c>
      <c r="D9" s="24"/>
      <c r="E9" s="6"/>
      <c r="F9" s="6"/>
      <c r="G9" s="24"/>
      <c r="H9" s="24"/>
      <c r="I9" s="24"/>
    </row>
    <row r="10" spans="1:9" x14ac:dyDescent="0.25">
      <c r="A10" s="6" t="s">
        <v>437</v>
      </c>
      <c r="B10" s="6" t="s">
        <v>7279</v>
      </c>
      <c r="C10" s="22" t="str">
        <f>VLOOKUP($B10,Concepts!$C$9:$S$392,13,FALSE)</f>
        <v>Basis for review opinion/conclusion</v>
      </c>
      <c r="D10" s="24"/>
      <c r="E10" s="6"/>
      <c r="F10" s="6"/>
      <c r="G10" s="24"/>
      <c r="H10" s="24"/>
      <c r="I10" s="24"/>
    </row>
    <row r="11" spans="1:9" x14ac:dyDescent="0.25">
      <c r="A11" s="6" t="s">
        <v>437</v>
      </c>
      <c r="B11" s="6" t="s">
        <v>7280</v>
      </c>
      <c r="C11" s="22" t="str">
        <f>VLOOKUP($B11,Concepts!$C$9:$S$392,13,FALSE)</f>
        <v>Scope of review</v>
      </c>
      <c r="D11" s="24"/>
      <c r="E11" s="6"/>
      <c r="F11" s="6"/>
      <c r="G11" s="24"/>
      <c r="H11" s="24"/>
      <c r="I11" s="24"/>
    </row>
    <row r="12" spans="1:9" x14ac:dyDescent="0.25">
      <c r="A12" s="6" t="s">
        <v>437</v>
      </c>
      <c r="B12" s="6" t="s">
        <v>7281</v>
      </c>
      <c r="C12" s="22" t="str">
        <f>VLOOKUP($B12,Concepts!$C$9:$S$392,13,FALSE)</f>
        <v>Introduction paragraph</v>
      </c>
      <c r="D12" s="24"/>
      <c r="E12" s="6"/>
      <c r="F12" s="6"/>
      <c r="G12" s="24"/>
      <c r="H12" s="24"/>
      <c r="I12" s="24"/>
    </row>
    <row r="13" spans="1:9" x14ac:dyDescent="0.25">
      <c r="A13" s="6" t="s">
        <v>437</v>
      </c>
      <c r="B13" s="6" t="s">
        <v>2151</v>
      </c>
      <c r="C13" s="22" t="str">
        <f>VLOOKUP($B13,Concepts!$C$9:$S$392,13,FALSE)</f>
        <v>Disclosure of other reports required by Companies Act [text block]</v>
      </c>
      <c r="D13" s="24"/>
      <c r="E13" s="6"/>
      <c r="F13" s="6"/>
      <c r="G13" s="24"/>
      <c r="H13" s="24"/>
      <c r="I13" s="24"/>
    </row>
    <row r="14" spans="1:9" x14ac:dyDescent="0.25">
      <c r="A14" s="6" t="s">
        <v>437</v>
      </c>
      <c r="B14" s="6" t="s">
        <v>2152</v>
      </c>
      <c r="C14" s="22" t="str">
        <f>VLOOKUP($B14,Concepts!$C$9:$S$392,13,FALSE)</f>
        <v>Disclosure of independent reviewer's approval of annual financial statements [text block]</v>
      </c>
      <c r="D14" s="24" t="s">
        <v>1</v>
      </c>
      <c r="E14" s="6"/>
      <c r="F14" s="6"/>
      <c r="G14" s="24"/>
      <c r="H14" s="24"/>
      <c r="I14" s="24"/>
    </row>
    <row r="15" spans="1:9" x14ac:dyDescent="0.25">
      <c r="A15" s="6" t="s">
        <v>437</v>
      </c>
      <c r="B15" s="6" t="s">
        <v>2153</v>
      </c>
      <c r="C15" s="30" t="str">
        <f>VLOOKUP($B15,Concepts!$C$9:$S$392,13,FALSE)</f>
        <v>Date of independent reviewer's approval of annual financial statements</v>
      </c>
      <c r="D15" s="24"/>
      <c r="E15" s="6"/>
      <c r="F15" s="6"/>
      <c r="G15" s="6"/>
      <c r="H15" s="6"/>
      <c r="I15" s="6"/>
    </row>
    <row r="16" spans="1:9" x14ac:dyDescent="0.25">
      <c r="A16" s="6" t="s">
        <v>437</v>
      </c>
      <c r="B16" s="6" t="s">
        <v>2154</v>
      </c>
      <c r="C16" s="30" t="str">
        <f>VLOOKUP($B16,Concepts!$C$9:$S$392,13,FALSE)</f>
        <v>Details of independent reviewer [abstract]</v>
      </c>
      <c r="D16" s="6"/>
      <c r="E16" s="6"/>
      <c r="F16" s="6"/>
      <c r="G16" s="6"/>
      <c r="H16" s="6"/>
      <c r="I16" s="6"/>
    </row>
    <row r="17" spans="1:9" x14ac:dyDescent="0.25">
      <c r="A17" s="6" t="s">
        <v>437</v>
      </c>
      <c r="B17" s="6" t="s">
        <v>2155</v>
      </c>
      <c r="C17" s="31" t="str">
        <f>VLOOKUP($B17,Concepts!$C$9:$S$392,13,FALSE)</f>
        <v>Name of independent reviewer</v>
      </c>
      <c r="D17" s="24"/>
      <c r="E17" s="6"/>
      <c r="F17" s="6"/>
      <c r="G17" s="6"/>
      <c r="H17" s="6"/>
      <c r="I17" s="6"/>
    </row>
    <row r="18" spans="1:9" x14ac:dyDescent="0.25">
      <c r="A18" s="6" t="s">
        <v>437</v>
      </c>
      <c r="B18" s="6" t="s">
        <v>2156</v>
      </c>
      <c r="C18" s="31" t="str">
        <f>VLOOKUP($B18,Concepts!$C$9:$S$392,13,FALSE)</f>
        <v>Practice number of independent reviewer</v>
      </c>
      <c r="D18" s="24"/>
      <c r="E18" s="6"/>
      <c r="F18" s="6"/>
      <c r="G18" s="6"/>
      <c r="H18" s="6"/>
      <c r="I18" s="6"/>
    </row>
    <row r="19" spans="1:9" x14ac:dyDescent="0.25">
      <c r="A19" s="6" t="s">
        <v>437</v>
      </c>
      <c r="B19" s="6" t="s">
        <v>2157</v>
      </c>
      <c r="C19" s="31" t="str">
        <f>VLOOKUP($B19,Concepts!$C$9:$S$392,13,FALSE)</f>
        <v>Name of independent reviewer's company</v>
      </c>
      <c r="D19" s="24"/>
      <c r="E19" s="6"/>
      <c r="F19" s="6"/>
      <c r="G19" s="6"/>
      <c r="H19" s="6"/>
      <c r="I19" s="6"/>
    </row>
    <row r="20" spans="1:9" x14ac:dyDescent="0.25">
      <c r="A20" s="6" t="s">
        <v>437</v>
      </c>
      <c r="B20" s="6" t="s">
        <v>2158</v>
      </c>
      <c r="C20" s="31" t="str">
        <f>VLOOKUP($B20,Concepts!$C$9:$S$392,13,FALSE)</f>
        <v>Practice number of independent reviewer's company</v>
      </c>
      <c r="D20" s="24"/>
      <c r="E20" s="6"/>
      <c r="F20" s="6"/>
      <c r="G20" s="6"/>
      <c r="H20" s="6"/>
      <c r="I20" s="6"/>
    </row>
    <row r="21" spans="1:9" x14ac:dyDescent="0.25">
      <c r="A21" s="6" t="s">
        <v>437</v>
      </c>
      <c r="B21" s="6" t="s">
        <v>2159</v>
      </c>
      <c r="C21" s="31" t="str">
        <f>VLOOKUP($B21,Concepts!$C$9:$S$392,13,FALSE)</f>
        <v>Telephone number of independent reviewer</v>
      </c>
      <c r="D21" s="6" t="s">
        <v>269</v>
      </c>
      <c r="E21" s="6"/>
      <c r="F21" s="6"/>
      <c r="G21" s="6"/>
      <c r="H21" s="6"/>
      <c r="I21" s="6"/>
    </row>
    <row r="22" spans="1:9" x14ac:dyDescent="0.25">
      <c r="A22" s="6" t="s">
        <v>437</v>
      </c>
      <c r="B22" s="6" t="s">
        <v>2160</v>
      </c>
      <c r="C22" s="31" t="str">
        <f>VLOOKUP($B22,Concepts!$C$9:$S$392,13,FALSE)</f>
        <v>E-mail address of independent reviewer</v>
      </c>
      <c r="D22" s="6" t="s">
        <v>270</v>
      </c>
      <c r="E22" s="6"/>
      <c r="F22" s="6"/>
      <c r="G22" s="6"/>
      <c r="H22" s="6"/>
      <c r="I22" s="6"/>
    </row>
    <row r="23" spans="1:9" x14ac:dyDescent="0.25">
      <c r="A23" s="6" t="s">
        <v>437</v>
      </c>
      <c r="B23" s="6" t="s">
        <v>2161</v>
      </c>
      <c r="C23" s="31" t="str">
        <f>VLOOKUP($B23,Concepts!$C$9:$S$392,13,FALSE)</f>
        <v>Business address of independent reviewer</v>
      </c>
      <c r="D23" s="6" t="s">
        <v>271</v>
      </c>
      <c r="E23" s="6"/>
      <c r="F23" s="6"/>
      <c r="G23" s="6"/>
      <c r="H23" s="6"/>
      <c r="I23" s="6"/>
    </row>
    <row r="24" spans="1:9" x14ac:dyDescent="0.25">
      <c r="A24" s="6" t="s">
        <v>437</v>
      </c>
      <c r="B24" s="6" t="s">
        <v>2162</v>
      </c>
      <c r="C24" s="31" t="str">
        <f>VLOOKUP($B24,Concepts!$C$9:$S$392,13,FALSE)</f>
        <v>Postal address of independent reviewer</v>
      </c>
      <c r="D24" s="6" t="s">
        <v>52</v>
      </c>
      <c r="E24" s="6"/>
      <c r="F24" s="6"/>
      <c r="G24" s="6"/>
      <c r="H24" s="6"/>
      <c r="I24" s="6"/>
    </row>
    <row r="42" spans="2:2" x14ac:dyDescent="0.25">
      <c r="B42" s="9"/>
    </row>
  </sheetData>
  <mergeCells count="1">
    <mergeCell ref="G3:H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J90"/>
  <sheetViews>
    <sheetView zoomScale="85" zoomScaleNormal="85" workbookViewId="0"/>
  </sheetViews>
  <sheetFormatPr defaultColWidth="9.140625" defaultRowHeight="15" x14ac:dyDescent="0.25"/>
  <cols>
    <col min="1" max="1" width="13.42578125" style="26" bestFit="1" customWidth="1"/>
    <col min="2" max="2" width="76.28515625" style="26" customWidth="1"/>
    <col min="3" max="3" width="64.42578125" style="26" customWidth="1"/>
    <col min="4" max="4" width="14.7109375" style="26" bestFit="1" customWidth="1"/>
    <col min="5" max="5" width="18.42578125" style="26" bestFit="1" customWidth="1"/>
    <col min="6" max="6" width="24.28515625" style="26" customWidth="1"/>
    <col min="7" max="7" width="28.140625" style="26" bestFit="1" customWidth="1"/>
    <col min="8" max="8" width="14.5703125" style="26" bestFit="1" customWidth="1"/>
    <col min="9" max="9" width="15.28515625" style="26" bestFit="1" customWidth="1"/>
    <col min="10" max="10" width="19.7109375" style="26" customWidth="1"/>
    <col min="11" max="16384" width="9.140625" style="26"/>
  </cols>
  <sheetData>
    <row r="1" spans="1:9" x14ac:dyDescent="0.25">
      <c r="A1" s="28" t="s">
        <v>0</v>
      </c>
      <c r="B1" s="2" t="s">
        <v>2011</v>
      </c>
      <c r="G1" s="26" t="s">
        <v>1</v>
      </c>
    </row>
    <row r="2" spans="1:9" x14ac:dyDescent="0.25">
      <c r="A2" s="28" t="s">
        <v>6960</v>
      </c>
      <c r="B2" s="2" t="str">
        <f>CONCATENATE("https://xbrl.cipc.co.za/taxonomy/role/",MID(B3,2,7),"/",B1)</f>
        <v>https://xbrl.cipc.co.za/taxonomy/role/850.500/DirectorsFunctionsAndRemuneration</v>
      </c>
      <c r="C2" s="4"/>
      <c r="D2" s="4"/>
      <c r="E2" s="4"/>
      <c r="F2" s="4"/>
      <c r="G2" s="26" t="s">
        <v>1</v>
      </c>
    </row>
    <row r="3" spans="1:9" x14ac:dyDescent="0.25">
      <c r="A3" s="28" t="s">
        <v>6961</v>
      </c>
      <c r="B3" s="2" t="s">
        <v>7010</v>
      </c>
      <c r="G3" s="94" t="s">
        <v>137</v>
      </c>
      <c r="H3" s="95"/>
    </row>
    <row r="4" spans="1:9" x14ac:dyDescent="0.25">
      <c r="A4" s="29" t="s">
        <v>4</v>
      </c>
      <c r="B4" s="29" t="s">
        <v>5</v>
      </c>
      <c r="C4" s="29" t="s">
        <v>6</v>
      </c>
      <c r="D4" s="29" t="s">
        <v>29</v>
      </c>
      <c r="E4" s="29" t="s">
        <v>41</v>
      </c>
      <c r="F4" s="29" t="s">
        <v>25</v>
      </c>
      <c r="G4" s="29" t="s">
        <v>1946</v>
      </c>
      <c r="H4" s="29" t="s">
        <v>1947</v>
      </c>
      <c r="I4" s="5" t="s">
        <v>2630</v>
      </c>
    </row>
    <row r="5" spans="1:9" x14ac:dyDescent="0.25">
      <c r="A5" s="6" t="s">
        <v>437</v>
      </c>
      <c r="B5" s="6" t="s">
        <v>305</v>
      </c>
      <c r="C5" s="6" t="str">
        <f>VLOOKUP($B5,Concepts!$C$9:$S$991,13,FALSE)</f>
        <v>Disclosure of directors' remuneration [text block]</v>
      </c>
      <c r="D5" s="24"/>
      <c r="E5" s="6"/>
      <c r="F5" s="6"/>
      <c r="G5" s="24" t="s">
        <v>1948</v>
      </c>
      <c r="H5" s="24" t="s">
        <v>7285</v>
      </c>
      <c r="I5" s="24"/>
    </row>
    <row r="6" spans="1:9" x14ac:dyDescent="0.25">
      <c r="A6" s="6" t="s">
        <v>437</v>
      </c>
      <c r="B6" s="6" t="s">
        <v>306</v>
      </c>
      <c r="C6" s="22" t="str">
        <f>VLOOKUP($B6,Concepts!$C$9:$S$991,13,FALSE)</f>
        <v>Directors' remuneration [abstract]</v>
      </c>
      <c r="D6" s="24"/>
      <c r="E6" s="6"/>
      <c r="F6" s="6"/>
      <c r="G6" s="24"/>
      <c r="H6" s="24"/>
      <c r="I6" s="24"/>
    </row>
    <row r="7" spans="1:9" x14ac:dyDescent="0.25">
      <c r="A7" s="6" t="s">
        <v>437</v>
      </c>
      <c r="B7" s="6" t="s">
        <v>308</v>
      </c>
      <c r="C7" s="30" t="str">
        <f>VLOOKUP($B7,Concepts!$C$9:$S$991,13,FALSE)</f>
        <v>Directors' remuneration [table]</v>
      </c>
      <c r="D7" s="24"/>
      <c r="E7" s="6"/>
      <c r="F7" s="6"/>
      <c r="G7" s="24"/>
      <c r="H7" s="24"/>
      <c r="I7" s="24"/>
    </row>
    <row r="8" spans="1:9" x14ac:dyDescent="0.25">
      <c r="A8" s="6" t="s">
        <v>437</v>
      </c>
      <c r="B8" s="6" t="s">
        <v>313</v>
      </c>
      <c r="C8" s="31" t="str">
        <f>VLOOKUP($B8,Concepts!$C$9:$S$991,13,FALSE)</f>
        <v>Director or prescribed officer identification [axis]</v>
      </c>
      <c r="D8" s="24"/>
      <c r="E8" s="6"/>
      <c r="F8" s="6"/>
      <c r="G8" s="24"/>
      <c r="H8" s="24"/>
      <c r="I8" s="24"/>
    </row>
    <row r="9" spans="1:9" x14ac:dyDescent="0.25">
      <c r="A9" s="6" t="s">
        <v>437</v>
      </c>
      <c r="B9" s="6" t="s">
        <v>309</v>
      </c>
      <c r="C9" s="30" t="str">
        <f>VLOOKUP($B9,Concepts!$C$9:$S$991,13,FALSE)</f>
        <v>Directors' remuneration [line items]</v>
      </c>
      <c r="D9" s="24"/>
      <c r="E9" s="6"/>
      <c r="F9" s="6"/>
      <c r="G9" s="24"/>
      <c r="H9" s="24"/>
      <c r="I9" s="24"/>
    </row>
    <row r="10" spans="1:9" x14ac:dyDescent="0.25">
      <c r="A10" s="6" t="s">
        <v>437</v>
      </c>
      <c r="B10" s="6" t="s">
        <v>1932</v>
      </c>
      <c r="C10" s="31" t="str">
        <f>VLOOKUP($B10,Concepts!$C$9:$S$991,13,FALSE)</f>
        <v>Name of director or prescribed officer</v>
      </c>
      <c r="D10" s="24" t="s">
        <v>30</v>
      </c>
      <c r="E10" s="6"/>
      <c r="F10" s="6"/>
      <c r="G10" s="24"/>
      <c r="H10" s="24"/>
      <c r="I10" s="24"/>
    </row>
    <row r="11" spans="1:9" x14ac:dyDescent="0.25">
      <c r="A11" s="6" t="s">
        <v>437</v>
      </c>
      <c r="B11" s="6" t="s">
        <v>1934</v>
      </c>
      <c r="C11" s="31" t="str">
        <f>VLOOKUP($B11,Concepts!$C$9:$S$991,13,FALSE)</f>
        <v>Nationality of director or prescribed officer</v>
      </c>
      <c r="D11" s="24" t="s">
        <v>1938</v>
      </c>
      <c r="E11" s="6"/>
      <c r="F11" s="6"/>
      <c r="G11" s="6"/>
      <c r="H11" s="6"/>
      <c r="I11" s="6"/>
    </row>
    <row r="12" spans="1:9" x14ac:dyDescent="0.25">
      <c r="A12" s="6" t="s">
        <v>437</v>
      </c>
      <c r="B12" s="6" t="s">
        <v>2188</v>
      </c>
      <c r="C12" s="31" t="str">
        <f>VLOOKUP($B12,Concepts!$C$9:$S$991,13,FALSE)</f>
        <v>Identity number of director or prescribed officer</v>
      </c>
      <c r="D12" s="24" t="s">
        <v>140</v>
      </c>
      <c r="E12" s="6"/>
      <c r="F12" s="24" t="s">
        <v>2006</v>
      </c>
      <c r="G12" s="6"/>
      <c r="H12" s="6"/>
      <c r="I12" s="6"/>
    </row>
    <row r="13" spans="1:9" x14ac:dyDescent="0.25">
      <c r="A13" s="6" t="s">
        <v>437</v>
      </c>
      <c r="B13" s="6" t="s">
        <v>2189</v>
      </c>
      <c r="C13" s="31" t="str">
        <f>VLOOKUP($B13,Concepts!$C$9:$S$991,13,FALSE)</f>
        <v>Passport number of director or prescribed officer</v>
      </c>
      <c r="D13" s="24" t="s">
        <v>1823</v>
      </c>
      <c r="E13" s="6"/>
      <c r="F13" s="25"/>
      <c r="G13" s="6"/>
      <c r="H13" s="6"/>
      <c r="I13" s="6"/>
    </row>
    <row r="14" spans="1:9" x14ac:dyDescent="0.25">
      <c r="A14" s="6" t="s">
        <v>436</v>
      </c>
      <c r="B14" s="6" t="s">
        <v>414</v>
      </c>
      <c r="C14" s="31" t="str">
        <f>VLOOKUP($B14,Concepts!$C$9:$S$991,13,FALSE)</f>
        <v>Status of director or prescribed officer</v>
      </c>
      <c r="D14" s="24"/>
      <c r="E14" s="6"/>
      <c r="F14" s="6"/>
      <c r="G14" s="6"/>
      <c r="H14" s="6"/>
      <c r="I14" s="6"/>
    </row>
    <row r="15" spans="1:9" x14ac:dyDescent="0.25">
      <c r="A15" s="6" t="s">
        <v>436</v>
      </c>
      <c r="B15" s="6" t="s">
        <v>1935</v>
      </c>
      <c r="C15" s="31" t="str">
        <f>VLOOKUP($B15,Concepts!$C$9:$S$991,13,FALSE)</f>
        <v>Executive or non-executive</v>
      </c>
      <c r="D15" s="24"/>
      <c r="E15" s="6"/>
      <c r="F15" s="6"/>
      <c r="G15" s="6"/>
      <c r="H15" s="6"/>
      <c r="I15" s="6"/>
    </row>
    <row r="16" spans="1:9" x14ac:dyDescent="0.25">
      <c r="A16" s="6" t="s">
        <v>437</v>
      </c>
      <c r="B16" s="6" t="s">
        <v>2180</v>
      </c>
      <c r="C16" s="31" t="str">
        <f>VLOOKUP($B16,Concepts!$C$9:$S$991,13,FALSE)</f>
        <v>Member of audit committee</v>
      </c>
      <c r="D16" s="24"/>
      <c r="E16" s="6"/>
      <c r="F16" s="6"/>
      <c r="G16" s="6"/>
      <c r="H16" s="6"/>
      <c r="I16" s="6"/>
    </row>
    <row r="17" spans="1:9" x14ac:dyDescent="0.25">
      <c r="A17" s="6" t="s">
        <v>437</v>
      </c>
      <c r="B17" s="6" t="s">
        <v>2181</v>
      </c>
      <c r="C17" s="31" t="str">
        <f>VLOOKUP($B17,Concepts!$C$9:$S$991,13,FALSE)</f>
        <v>Member of social and ethics committee</v>
      </c>
      <c r="D17" s="24"/>
      <c r="E17" s="6"/>
      <c r="F17" s="6"/>
      <c r="G17" s="6"/>
      <c r="H17" s="6"/>
      <c r="I17" s="6"/>
    </row>
    <row r="18" spans="1:9" x14ac:dyDescent="0.25">
      <c r="A18" s="6" t="s">
        <v>437</v>
      </c>
      <c r="B18" s="6" t="s">
        <v>320</v>
      </c>
      <c r="C18" s="31" t="str">
        <f>VLOOKUP($B18,Concepts!$C$9:$S$991,13,FALSE)</f>
        <v>Services to company</v>
      </c>
      <c r="D18" s="24"/>
      <c r="E18" s="6"/>
      <c r="F18" s="6"/>
      <c r="G18" s="6"/>
      <c r="H18" s="6"/>
      <c r="I18" s="6"/>
    </row>
    <row r="19" spans="1:9" x14ac:dyDescent="0.25">
      <c r="A19" s="6" t="s">
        <v>437</v>
      </c>
      <c r="B19" s="6" t="s">
        <v>321</v>
      </c>
      <c r="C19" s="31" t="str">
        <f>VLOOKUP($B19,Concepts!$C$9:$S$991,13,FALSE)</f>
        <v>Services to other group companies</v>
      </c>
      <c r="D19" s="24"/>
      <c r="E19" s="6"/>
      <c r="F19" s="6"/>
      <c r="G19" s="6"/>
      <c r="H19" s="6"/>
      <c r="I19" s="6"/>
    </row>
    <row r="20" spans="1:9" x14ac:dyDescent="0.25">
      <c r="A20" s="6" t="s">
        <v>437</v>
      </c>
      <c r="B20" s="6" t="s">
        <v>323</v>
      </c>
      <c r="C20" s="31" t="str">
        <f>VLOOKUP($B20,Concepts!$C$9:$S$991,13,FALSE)</f>
        <v>Services in connection with company or group companies' affairs</v>
      </c>
      <c r="D20" s="24"/>
      <c r="E20" s="6"/>
      <c r="F20" s="6"/>
      <c r="G20" s="6"/>
      <c r="H20" s="6"/>
      <c r="I20" s="6"/>
    </row>
    <row r="21" spans="1:9" x14ac:dyDescent="0.25">
      <c r="A21" s="6" t="s">
        <v>437</v>
      </c>
      <c r="B21" s="6" t="s">
        <v>406</v>
      </c>
      <c r="C21" s="15" t="str">
        <f>VLOOKUP($B21,Concepts!$C$9:$S$991,13,FALSE)</f>
        <v>Director's salary</v>
      </c>
      <c r="D21" s="24" t="s">
        <v>397</v>
      </c>
      <c r="E21" s="25"/>
      <c r="F21" s="25"/>
      <c r="G21" s="6"/>
      <c r="H21" s="6"/>
      <c r="I21" s="6"/>
    </row>
    <row r="22" spans="1:9" x14ac:dyDescent="0.25">
      <c r="A22" s="6" t="s">
        <v>437</v>
      </c>
      <c r="B22" s="6" t="s">
        <v>408</v>
      </c>
      <c r="C22" s="15" t="str">
        <f>VLOOKUP($B22,Concepts!$C$9:$S$991,13,FALSE)</f>
        <v>Bonuses and performance-related payments</v>
      </c>
      <c r="D22" s="25"/>
      <c r="E22" s="25"/>
      <c r="F22" s="25"/>
      <c r="G22" s="6"/>
      <c r="H22" s="6"/>
      <c r="I22" s="6"/>
    </row>
    <row r="23" spans="1:9" x14ac:dyDescent="0.25">
      <c r="A23" s="6" t="s">
        <v>437</v>
      </c>
      <c r="B23" s="6" t="s">
        <v>2061</v>
      </c>
      <c r="C23" s="15" t="str">
        <f>VLOOKUP($B23,Concepts!$C$9:$S$991,13,FALSE)</f>
        <v>Other benefits and costs</v>
      </c>
      <c r="D23" s="25"/>
      <c r="E23" s="25"/>
      <c r="F23" s="25"/>
      <c r="G23" s="6"/>
      <c r="H23" s="6"/>
      <c r="I23" s="6"/>
    </row>
    <row r="24" spans="1:9" x14ac:dyDescent="0.25">
      <c r="A24" s="6" t="s">
        <v>437</v>
      </c>
      <c r="B24" s="6" t="s">
        <v>409</v>
      </c>
      <c r="C24" s="50" t="str">
        <f>VLOOKUP($B24,Concepts!$C$9:$S$991,13,FALSE)</f>
        <v>Expense allowances</v>
      </c>
      <c r="D24" s="25"/>
      <c r="E24" s="25"/>
      <c r="F24" s="25"/>
      <c r="G24" s="6"/>
      <c r="H24" s="6"/>
      <c r="I24" s="6"/>
    </row>
    <row r="25" spans="1:9" x14ac:dyDescent="0.25">
      <c r="A25" s="6" t="s">
        <v>437</v>
      </c>
      <c r="B25" s="6" t="s">
        <v>411</v>
      </c>
      <c r="C25" s="51" t="str">
        <f>VLOOKUP($B25,Concepts!$C$9:$S$991,13,FALSE)</f>
        <v>Contributions paid under any pension scheme</v>
      </c>
      <c r="D25" s="25"/>
      <c r="E25" s="25"/>
      <c r="F25" s="25"/>
      <c r="G25" s="6"/>
      <c r="H25" s="6"/>
      <c r="I25" s="6"/>
    </row>
    <row r="26" spans="1:9" x14ac:dyDescent="0.25">
      <c r="A26" s="6" t="s">
        <v>437</v>
      </c>
      <c r="B26" s="6" t="s">
        <v>410</v>
      </c>
      <c r="C26" s="51" t="str">
        <f>VLOOKUP($B26,Concepts!$C$9:$S$991,13,FALSE)</f>
        <v>Cash incentives</v>
      </c>
      <c r="D26" s="25"/>
      <c r="E26" s="25"/>
      <c r="F26" s="25"/>
      <c r="G26" s="6"/>
      <c r="H26" s="6"/>
      <c r="I26" s="6"/>
    </row>
    <row r="27" spans="1:9" x14ac:dyDescent="0.25">
      <c r="A27" s="6" t="s">
        <v>437</v>
      </c>
      <c r="B27" s="6" t="s">
        <v>413</v>
      </c>
      <c r="C27" s="51" t="str">
        <f>VLOOKUP($B27,Concepts!$C$9:$S$991,13,FALSE)</f>
        <v>Value of any option or right given</v>
      </c>
      <c r="D27" s="25"/>
      <c r="E27" s="25"/>
      <c r="F27" s="25"/>
      <c r="G27" s="6"/>
      <c r="H27" s="6"/>
      <c r="I27" s="6"/>
    </row>
    <row r="28" spans="1:9" x14ac:dyDescent="0.25">
      <c r="A28" s="6" t="s">
        <v>437</v>
      </c>
      <c r="B28" s="6" t="s">
        <v>412</v>
      </c>
      <c r="C28" s="51" t="str">
        <f>VLOOKUP($B28,Concepts!$C$9:$S$991,13,FALSE)</f>
        <v>Financial assistance for subscription of shares</v>
      </c>
      <c r="D28" s="25"/>
      <c r="E28" s="25"/>
      <c r="F28" s="25"/>
      <c r="G28" s="6"/>
      <c r="H28" s="6"/>
      <c r="I28" s="6"/>
    </row>
    <row r="29" spans="1:9" x14ac:dyDescent="0.25">
      <c r="A29" s="6" t="s">
        <v>437</v>
      </c>
      <c r="B29" s="6" t="s">
        <v>432</v>
      </c>
      <c r="C29" s="51" t="str">
        <f>VLOOKUP($B29,Concepts!$C$9:$S$991,13,FALSE)</f>
        <v>Loans given by company</v>
      </c>
      <c r="D29" s="25"/>
      <c r="E29" s="25"/>
      <c r="F29" s="25"/>
      <c r="G29" s="6"/>
      <c r="H29" s="6"/>
      <c r="I29" s="6"/>
    </row>
    <row r="30" spans="1:9" x14ac:dyDescent="0.25">
      <c r="A30" s="6" t="s">
        <v>437</v>
      </c>
      <c r="B30" s="6" t="s">
        <v>431</v>
      </c>
      <c r="C30" s="51" t="str">
        <f>VLOOKUP($B30,Concepts!$C$9:$S$991,13,FALSE)</f>
        <v>Fringe benefits [abstract]</v>
      </c>
      <c r="D30" s="25"/>
      <c r="E30" s="25"/>
      <c r="F30" s="25"/>
      <c r="G30" s="6"/>
      <c r="H30" s="6"/>
      <c r="I30" s="6"/>
    </row>
    <row r="31" spans="1:9" x14ac:dyDescent="0.25">
      <c r="A31" s="6" t="s">
        <v>437</v>
      </c>
      <c r="B31" s="6" t="s">
        <v>428</v>
      </c>
      <c r="C31" s="16" t="str">
        <f>VLOOKUP($B31,Concepts!$C$9:$S$991,13,FALSE)</f>
        <v>Interest-free loans</v>
      </c>
      <c r="D31" s="25"/>
      <c r="E31" s="25"/>
      <c r="F31" s="25"/>
      <c r="G31" s="6"/>
      <c r="H31" s="6"/>
      <c r="I31" s="6"/>
    </row>
    <row r="32" spans="1:9" x14ac:dyDescent="0.25">
      <c r="A32" s="6" t="s">
        <v>437</v>
      </c>
      <c r="B32" s="6" t="s">
        <v>429</v>
      </c>
      <c r="C32" s="16" t="str">
        <f>VLOOKUP($B32,Concepts!$C$9:$S$991,13,FALSE)</f>
        <v>Other benefits</v>
      </c>
      <c r="D32" s="25"/>
      <c r="E32" s="25"/>
      <c r="F32" s="25"/>
      <c r="G32" s="6"/>
      <c r="H32" s="6"/>
      <c r="I32" s="6"/>
    </row>
    <row r="33" spans="1:10" x14ac:dyDescent="0.25">
      <c r="A33" s="6" t="s">
        <v>437</v>
      </c>
      <c r="B33" s="6" t="s">
        <v>2969</v>
      </c>
      <c r="C33" s="31" t="str">
        <f>VLOOKUP($B33,Concepts!$C$9:$S$991,13,FALSE)</f>
        <v>Pensions paid or receivable</v>
      </c>
      <c r="D33" s="24"/>
      <c r="E33" s="6"/>
      <c r="F33" s="6"/>
      <c r="G33" s="6"/>
      <c r="H33" s="6"/>
      <c r="I33" s="6"/>
      <c r="J33" s="49"/>
    </row>
    <row r="34" spans="1:10" x14ac:dyDescent="0.25">
      <c r="A34" s="6" t="s">
        <v>437</v>
      </c>
      <c r="B34" s="6" t="s">
        <v>324</v>
      </c>
      <c r="C34" s="31" t="s">
        <v>2140</v>
      </c>
      <c r="D34" s="24"/>
      <c r="E34" s="6"/>
      <c r="F34" s="6"/>
      <c r="G34" s="6"/>
      <c r="H34" s="6"/>
      <c r="I34" s="6"/>
    </row>
    <row r="35" spans="1:10" x14ac:dyDescent="0.25">
      <c r="A35" s="6" t="s">
        <v>437</v>
      </c>
      <c r="B35" s="6" t="s">
        <v>322</v>
      </c>
      <c r="C35" s="31" t="str">
        <f>VLOOKUP($B35,Concepts!$C$9:$S$991,13,FALSE)</f>
        <v>Compensation for loss of office</v>
      </c>
      <c r="D35" s="24"/>
      <c r="E35" s="6"/>
      <c r="F35" s="6"/>
      <c r="G35" s="6"/>
      <c r="H35" s="6"/>
      <c r="I35" s="6"/>
    </row>
    <row r="36" spans="1:10" x14ac:dyDescent="0.25">
      <c r="A36" s="6" t="s">
        <v>437</v>
      </c>
      <c r="B36" s="6" t="s">
        <v>303</v>
      </c>
      <c r="C36" s="31" t="str">
        <f>VLOOKUP($B36,Concepts!$C$9:$S$991,13,FALSE)</f>
        <v>Director's remuneration</v>
      </c>
      <c r="D36" s="24"/>
      <c r="E36" s="6" t="s">
        <v>325</v>
      </c>
      <c r="F36" s="6"/>
      <c r="G36" s="6"/>
      <c r="H36" s="6"/>
      <c r="I36" s="6"/>
    </row>
    <row r="37" spans="1:10" x14ac:dyDescent="0.25">
      <c r="A37" s="6" t="s">
        <v>437</v>
      </c>
      <c r="B37" s="6" t="s">
        <v>326</v>
      </c>
      <c r="C37" s="22" t="str">
        <f>VLOOKUP($B37,Concepts!$C$9:$S$991,13,FALSE)</f>
        <v>Securities in company issued to director or prescribed officer [abstract]</v>
      </c>
      <c r="D37" s="24"/>
      <c r="E37" s="6"/>
      <c r="F37" s="6"/>
      <c r="G37" s="6"/>
      <c r="H37" s="6"/>
      <c r="I37" s="6"/>
    </row>
    <row r="38" spans="1:10" x14ac:dyDescent="0.25">
      <c r="A38" s="6" t="s">
        <v>437</v>
      </c>
      <c r="B38" s="6" t="s">
        <v>327</v>
      </c>
      <c r="C38" s="30" t="str">
        <f>VLOOKUP($B38,Concepts!$C$9:$S$991,13,FALSE)</f>
        <v>Securities in company issued to director or prescribed officer [table]</v>
      </c>
      <c r="D38" s="24"/>
      <c r="E38" s="6"/>
      <c r="F38" s="6"/>
      <c r="G38" s="6"/>
      <c r="H38" s="6"/>
      <c r="I38" s="6"/>
    </row>
    <row r="39" spans="1:10" x14ac:dyDescent="0.25">
      <c r="A39" s="6" t="s">
        <v>437</v>
      </c>
      <c r="B39" s="6" t="s">
        <v>313</v>
      </c>
      <c r="C39" s="31" t="str">
        <f>VLOOKUP($B39,Concepts!$C$9:$S$991,13,FALSE)</f>
        <v>Director or prescribed officer identification [axis]</v>
      </c>
      <c r="D39" s="24"/>
      <c r="E39" s="6"/>
      <c r="F39" s="6"/>
      <c r="G39" s="6"/>
      <c r="H39" s="6"/>
      <c r="I39" s="6"/>
    </row>
    <row r="40" spans="1:10" x14ac:dyDescent="0.25">
      <c r="A40" s="6" t="s">
        <v>437</v>
      </c>
      <c r="B40" s="6" t="s">
        <v>328</v>
      </c>
      <c r="C40" s="30" t="str">
        <f>VLOOKUP($B40,Concepts!$C$9:$S$991,13,FALSE)</f>
        <v>Securities in company issued to director or prescribed officer [line items]</v>
      </c>
      <c r="D40" s="24"/>
      <c r="E40" s="6"/>
      <c r="F40" s="6"/>
      <c r="G40" s="6"/>
      <c r="H40" s="6"/>
      <c r="I40" s="6"/>
    </row>
    <row r="41" spans="1:10" x14ac:dyDescent="0.25">
      <c r="A41" s="6" t="s">
        <v>437</v>
      </c>
      <c r="B41" s="6" t="s">
        <v>1932</v>
      </c>
      <c r="C41" s="31" t="str">
        <f>VLOOKUP($B41,Concepts!$C$9:$S$991,13,FALSE)</f>
        <v>Name of director or prescribed officer</v>
      </c>
      <c r="D41" s="24"/>
      <c r="E41" s="6"/>
      <c r="F41" s="6"/>
      <c r="G41" s="6"/>
      <c r="H41" s="6"/>
      <c r="I41" s="6"/>
    </row>
    <row r="42" spans="1:10" x14ac:dyDescent="0.25">
      <c r="A42" s="6" t="s">
        <v>437</v>
      </c>
      <c r="B42" s="6" t="s">
        <v>1934</v>
      </c>
      <c r="C42" s="31" t="str">
        <f>VLOOKUP($B42,Concepts!$C$9:$S$991,13,FALSE)</f>
        <v>Nationality of director or prescribed officer</v>
      </c>
      <c r="D42" s="24"/>
      <c r="E42" s="6"/>
      <c r="F42" s="6"/>
      <c r="G42" s="6"/>
      <c r="H42" s="6"/>
      <c r="I42" s="6"/>
    </row>
    <row r="43" spans="1:10" x14ac:dyDescent="0.25">
      <c r="A43" s="6" t="s">
        <v>436</v>
      </c>
      <c r="B43" s="6" t="s">
        <v>414</v>
      </c>
      <c r="C43" s="31" t="str">
        <f>VLOOKUP($B43,Concepts!$C$9:$S$991,13,FALSE)</f>
        <v>Status of director or prescribed officer</v>
      </c>
      <c r="D43" s="24"/>
      <c r="E43" s="6"/>
      <c r="F43" s="6"/>
      <c r="G43" s="6"/>
      <c r="H43" s="6"/>
      <c r="I43" s="6"/>
    </row>
    <row r="44" spans="1:10" x14ac:dyDescent="0.25">
      <c r="A44" s="6" t="s">
        <v>437</v>
      </c>
      <c r="B44" s="6" t="s">
        <v>329</v>
      </c>
      <c r="C44" s="31" t="str">
        <f>VLOOKUP($B44,Concepts!$C$9:$S$991,13,FALSE)</f>
        <v>Class of securities issued</v>
      </c>
      <c r="D44" s="24"/>
      <c r="E44" s="6"/>
      <c r="F44" s="6"/>
      <c r="G44" s="6"/>
      <c r="H44" s="6"/>
      <c r="I44" s="6"/>
    </row>
    <row r="45" spans="1:10" x14ac:dyDescent="0.25">
      <c r="A45" s="6" t="s">
        <v>437</v>
      </c>
      <c r="B45" s="6" t="s">
        <v>2062</v>
      </c>
      <c r="C45" s="31" t="str">
        <f>VLOOKUP($B45,Concepts!$C$9:$S$991,13,FALSE)</f>
        <v>Number of securities issued</v>
      </c>
      <c r="D45" s="24"/>
      <c r="E45" s="6"/>
      <c r="F45" s="6"/>
      <c r="G45" s="6"/>
      <c r="H45" s="6"/>
      <c r="I45" s="6"/>
    </row>
    <row r="46" spans="1:10" x14ac:dyDescent="0.25">
      <c r="A46" s="6" t="s">
        <v>437</v>
      </c>
      <c r="B46" s="6" t="s">
        <v>330</v>
      </c>
      <c r="C46" s="31" t="str">
        <f>VLOOKUP($B46,Concepts!$C$9:$S$991,13,FALSE)</f>
        <v>Consideration received for securities</v>
      </c>
      <c r="D46" s="24"/>
      <c r="E46" s="6"/>
      <c r="F46" s="6"/>
      <c r="G46" s="6"/>
      <c r="H46" s="6"/>
      <c r="I46" s="6"/>
    </row>
    <row r="47" spans="1:10" x14ac:dyDescent="0.25">
      <c r="A47" s="6" t="s">
        <v>437</v>
      </c>
      <c r="B47" s="6" t="s">
        <v>331</v>
      </c>
      <c r="C47" s="22" t="str">
        <f>VLOOKUP($B47,Concepts!$C$9:$S$991,13,FALSE)</f>
        <v>Disclosure of details of service contracts of current directors and prescribed officers in company [text block]</v>
      </c>
      <c r="D47" s="24"/>
      <c r="E47" s="6"/>
      <c r="F47" s="6"/>
      <c r="G47" s="6"/>
      <c r="H47" s="6"/>
      <c r="I47" s="6"/>
    </row>
    <row r="50" spans="2:2" x14ac:dyDescent="0.25">
      <c r="B50" s="9"/>
    </row>
    <row r="51" spans="2:2" x14ac:dyDescent="0.25">
      <c r="B51" s="9"/>
    </row>
    <row r="52" spans="2:2" x14ac:dyDescent="0.25">
      <c r="B52" s="9"/>
    </row>
    <row r="74" spans="1:3" x14ac:dyDescent="0.25">
      <c r="B74" s="9"/>
    </row>
    <row r="75" spans="1:3" x14ac:dyDescent="0.25">
      <c r="B75" s="9"/>
    </row>
    <row r="76" spans="1:3" x14ac:dyDescent="0.25">
      <c r="B76" s="9"/>
      <c r="C76" s="9"/>
    </row>
    <row r="77" spans="1:3" x14ac:dyDescent="0.25">
      <c r="B77" s="12"/>
      <c r="C77" s="9"/>
    </row>
    <row r="78" spans="1:3" x14ac:dyDescent="0.25">
      <c r="B78" s="9"/>
      <c r="C78" s="9"/>
    </row>
    <row r="79" spans="1:3" x14ac:dyDescent="0.25">
      <c r="A79" s="9"/>
      <c r="B79" s="9"/>
    </row>
    <row r="80" spans="1:3" x14ac:dyDescent="0.25">
      <c r="B80" s="9"/>
    </row>
    <row r="81" spans="1:3" x14ac:dyDescent="0.25">
      <c r="B81" s="9"/>
    </row>
    <row r="82" spans="1:3" x14ac:dyDescent="0.25">
      <c r="A82" s="9"/>
      <c r="B82" s="9"/>
      <c r="C82" s="9"/>
    </row>
    <row r="83" spans="1:3" x14ac:dyDescent="0.25">
      <c r="B83" s="9"/>
    </row>
    <row r="84" spans="1:3" x14ac:dyDescent="0.25">
      <c r="B84" s="9"/>
    </row>
    <row r="85" spans="1:3" x14ac:dyDescent="0.25">
      <c r="B85" s="9"/>
    </row>
    <row r="86" spans="1:3" x14ac:dyDescent="0.25">
      <c r="B86" s="9"/>
    </row>
    <row r="88" spans="1:3" x14ac:dyDescent="0.25">
      <c r="B88" s="9"/>
    </row>
    <row r="89" spans="1:3" x14ac:dyDescent="0.25">
      <c r="B89" s="9"/>
    </row>
    <row r="90" spans="1:3" x14ac:dyDescent="0.25">
      <c r="B90" s="9"/>
    </row>
  </sheetData>
  <mergeCells count="1">
    <mergeCell ref="G3:H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J54"/>
  <sheetViews>
    <sheetView zoomScale="85" zoomScaleNormal="85" workbookViewId="0"/>
  </sheetViews>
  <sheetFormatPr defaultColWidth="9.140625" defaultRowHeight="15" x14ac:dyDescent="0.25"/>
  <cols>
    <col min="1" max="1" width="9.85546875" style="26" bestFit="1" customWidth="1"/>
    <col min="2" max="2" width="74.7109375" style="26" bestFit="1" customWidth="1"/>
    <col min="3" max="3" width="79.42578125" style="26" bestFit="1" customWidth="1"/>
    <col min="4" max="5" width="20.140625" style="26" customWidth="1"/>
    <col min="6" max="6" width="26.140625" style="26" customWidth="1"/>
    <col min="7" max="7" width="28.140625" style="26" bestFit="1" customWidth="1"/>
    <col min="8" max="8" width="9.140625" style="26"/>
    <col min="9" max="9" width="15" style="26" bestFit="1" customWidth="1"/>
    <col min="10" max="10" width="19.28515625" style="26" customWidth="1"/>
    <col min="11" max="16384" width="9.140625" style="26"/>
  </cols>
  <sheetData>
    <row r="1" spans="1:10" x14ac:dyDescent="0.25">
      <c r="A1" s="28" t="s">
        <v>0</v>
      </c>
      <c r="B1" s="2" t="s">
        <v>335</v>
      </c>
      <c r="G1" s="26" t="s">
        <v>1</v>
      </c>
    </row>
    <row r="2" spans="1:10" x14ac:dyDescent="0.25">
      <c r="A2" s="28" t="s">
        <v>6960</v>
      </c>
      <c r="B2" s="2" t="str">
        <f>CONCATENATE("https://xbrl.cipc.co.za/taxonomy/role/",MID(B3,2,7),"/",B1)</f>
        <v>https://xbrl.cipc.co.za/taxonomy/role/850.600/CorporateGovernance</v>
      </c>
      <c r="C2" s="4"/>
      <c r="D2" s="4"/>
      <c r="E2" s="4"/>
      <c r="F2" s="4"/>
      <c r="G2" s="26" t="s">
        <v>1</v>
      </c>
    </row>
    <row r="3" spans="1:10" x14ac:dyDescent="0.25">
      <c r="A3" s="28" t="s">
        <v>6961</v>
      </c>
      <c r="B3" s="2" t="s">
        <v>7011</v>
      </c>
      <c r="G3" s="94" t="s">
        <v>137</v>
      </c>
      <c r="H3" s="95"/>
    </row>
    <row r="4" spans="1:10" x14ac:dyDescent="0.25">
      <c r="A4" s="29" t="s">
        <v>4</v>
      </c>
      <c r="B4" s="29" t="s">
        <v>5</v>
      </c>
      <c r="C4" s="29" t="s">
        <v>6</v>
      </c>
      <c r="D4" s="29" t="s">
        <v>29</v>
      </c>
      <c r="E4" s="29" t="s">
        <v>41</v>
      </c>
      <c r="F4" s="29" t="s">
        <v>25</v>
      </c>
      <c r="G4" s="29" t="s">
        <v>1946</v>
      </c>
      <c r="H4" s="29" t="s">
        <v>1947</v>
      </c>
      <c r="I4" s="5" t="s">
        <v>2630</v>
      </c>
    </row>
    <row r="5" spans="1:10" x14ac:dyDescent="0.25">
      <c r="A5" s="6" t="s">
        <v>437</v>
      </c>
      <c r="B5" s="6" t="s">
        <v>336</v>
      </c>
      <c r="C5" s="6" t="str">
        <f>VLOOKUP($B5,Concepts!$C$9:$S$392,13,FALSE)</f>
        <v>Disclosure of corporate governance [text block]</v>
      </c>
      <c r="D5" s="24"/>
      <c r="E5" s="24"/>
      <c r="F5" s="24"/>
      <c r="G5" s="24"/>
      <c r="H5" s="24"/>
      <c r="I5" s="24"/>
    </row>
    <row r="6" spans="1:10" x14ac:dyDescent="0.25">
      <c r="A6" s="6" t="s">
        <v>437</v>
      </c>
      <c r="B6" s="6" t="s">
        <v>7112</v>
      </c>
      <c r="C6" s="12" t="str">
        <f>VLOOKUP($B6,Concepts!$C$9:$S$392,13,FALSE)</f>
        <v>Disclosure of compliance with King IV Code [text block]</v>
      </c>
      <c r="D6" s="24"/>
      <c r="E6" s="24"/>
      <c r="F6" s="24"/>
      <c r="G6" s="24"/>
      <c r="H6" s="24"/>
      <c r="I6" s="24"/>
      <c r="J6" s="49"/>
    </row>
    <row r="7" spans="1:10" x14ac:dyDescent="0.25">
      <c r="A7" s="6" t="s">
        <v>437</v>
      </c>
      <c r="B7" s="6" t="s">
        <v>7113</v>
      </c>
      <c r="C7" s="30" t="str">
        <f>VLOOKUP($B7,Concepts!$C$9:$S$392,13,FALSE)</f>
        <v>Disclosure of King IV Code principles application [text block]</v>
      </c>
      <c r="D7" s="24"/>
      <c r="E7" s="24"/>
      <c r="F7" s="24"/>
      <c r="G7" s="24"/>
      <c r="H7" s="24"/>
      <c r="I7" s="24"/>
      <c r="J7" s="49"/>
    </row>
    <row r="8" spans="1:10" x14ac:dyDescent="0.25">
      <c r="A8" s="6" t="s">
        <v>437</v>
      </c>
      <c r="B8" s="6" t="s">
        <v>7114</v>
      </c>
      <c r="C8" s="30" t="str">
        <f>VLOOKUP($B8,Concepts!$C$9:$S$392,13,FALSE)</f>
        <v>Disclosure of non-compliance with King IV Code [text block]</v>
      </c>
      <c r="D8" s="24"/>
      <c r="E8" s="24"/>
      <c r="F8" s="24"/>
      <c r="G8" s="24"/>
      <c r="H8" s="24"/>
      <c r="I8" s="24"/>
      <c r="J8" s="49"/>
    </row>
    <row r="9" spans="1:10" x14ac:dyDescent="0.25">
      <c r="A9" s="6" t="s">
        <v>437</v>
      </c>
      <c r="B9" s="6" t="s">
        <v>364</v>
      </c>
      <c r="C9" s="22" t="str">
        <f>VLOOKUP($B9,Concepts!$C$9:$S$392,13,FALSE)</f>
        <v>Disclosure of boards and directors [text block]</v>
      </c>
      <c r="D9" s="24"/>
      <c r="E9" s="24"/>
      <c r="F9" s="24"/>
      <c r="G9" s="24"/>
      <c r="H9" s="24"/>
      <c r="I9" s="24"/>
    </row>
    <row r="10" spans="1:10" x14ac:dyDescent="0.25">
      <c r="A10" s="6" t="s">
        <v>437</v>
      </c>
      <c r="B10" s="6" t="s">
        <v>391</v>
      </c>
      <c r="C10" s="30" t="str">
        <f>VLOOKUP($B10,Concepts!$C$9:$S$392,13,FALSE)</f>
        <v>Disclosure of role and function of board [text block]</v>
      </c>
      <c r="D10" s="24"/>
      <c r="E10" s="6"/>
      <c r="F10" s="6"/>
      <c r="G10" s="24"/>
      <c r="H10" s="24"/>
      <c r="I10" s="24"/>
    </row>
    <row r="11" spans="1:10" x14ac:dyDescent="0.25">
      <c r="A11" s="6" t="s">
        <v>437</v>
      </c>
      <c r="B11" s="6" t="s">
        <v>388</v>
      </c>
      <c r="C11" s="30" t="str">
        <f>VLOOKUP($B11,Concepts!$C$9:$S$392,13,FALSE)</f>
        <v>Disclosure of board's composition [text block]</v>
      </c>
      <c r="D11" s="24"/>
      <c r="E11" s="6"/>
      <c r="F11" s="6"/>
      <c r="G11" s="6"/>
      <c r="H11" s="6"/>
      <c r="I11" s="6"/>
    </row>
    <row r="12" spans="1:10" x14ac:dyDescent="0.25">
      <c r="A12" s="6" t="s">
        <v>437</v>
      </c>
      <c r="B12" s="6" t="s">
        <v>389</v>
      </c>
      <c r="C12" s="30" t="str">
        <f>VLOOKUP($B12,Concepts!$C$9:$S$392,13,FALSE)</f>
        <v>Disclosure of board's appointment process [text block]</v>
      </c>
      <c r="D12" s="24"/>
      <c r="E12" s="6"/>
      <c r="F12" s="6"/>
      <c r="G12" s="6"/>
      <c r="H12" s="6"/>
      <c r="I12" s="6"/>
    </row>
    <row r="13" spans="1:10" x14ac:dyDescent="0.25">
      <c r="A13" s="6" t="s">
        <v>437</v>
      </c>
      <c r="B13" s="6" t="s">
        <v>365</v>
      </c>
      <c r="C13" s="30" t="str">
        <f>VLOOKUP($B13,Concepts!$C$9:$S$392,13,FALSE)</f>
        <v>Disclosure of director development [text block]</v>
      </c>
      <c r="D13" s="24"/>
      <c r="E13" s="6"/>
      <c r="F13" s="6"/>
      <c r="G13" s="6"/>
      <c r="H13" s="6"/>
      <c r="I13" s="6"/>
    </row>
    <row r="14" spans="1:10" x14ac:dyDescent="0.25">
      <c r="A14" s="6" t="s">
        <v>437</v>
      </c>
      <c r="B14" s="6" t="s">
        <v>366</v>
      </c>
      <c r="C14" s="30" t="str">
        <f>VLOOKUP($B14,Concepts!$C$9:$S$392,13,FALSE)</f>
        <v>Disclosure of performance assessment [text block]</v>
      </c>
      <c r="D14" s="24"/>
      <c r="E14" s="6"/>
      <c r="F14" s="6"/>
      <c r="G14" s="6"/>
      <c r="H14" s="6"/>
      <c r="I14" s="6"/>
    </row>
    <row r="15" spans="1:10" x14ac:dyDescent="0.25">
      <c r="A15" s="6" t="s">
        <v>437</v>
      </c>
      <c r="B15" s="6" t="s">
        <v>367</v>
      </c>
      <c r="C15" s="30" t="str">
        <f>VLOOKUP($B15,Concepts!$C$9:$S$392,13,FALSE)</f>
        <v>Disclosure of board committees [text block]</v>
      </c>
      <c r="D15" s="24"/>
      <c r="E15" s="6"/>
      <c r="F15" s="6"/>
      <c r="G15" s="6"/>
      <c r="H15" s="6"/>
      <c r="I15" s="6"/>
    </row>
    <row r="16" spans="1:10" x14ac:dyDescent="0.25">
      <c r="A16" s="6" t="s">
        <v>437</v>
      </c>
      <c r="B16" s="6" t="s">
        <v>368</v>
      </c>
      <c r="C16" s="30" t="str">
        <f>VLOOKUP($B16,Concepts!$C$9:$S$392,13,FALSE)</f>
        <v>Disclosure of group boards [text block]</v>
      </c>
      <c r="D16" s="24"/>
      <c r="E16" s="6"/>
      <c r="F16" s="6"/>
      <c r="G16" s="6"/>
      <c r="H16" s="6"/>
      <c r="I16" s="6"/>
    </row>
    <row r="17" spans="1:9" x14ac:dyDescent="0.25">
      <c r="A17" s="6" t="s">
        <v>437</v>
      </c>
      <c r="B17" s="6" t="s">
        <v>433</v>
      </c>
      <c r="C17" s="22" t="str">
        <f>VLOOKUP($B17,Concepts!$C$9:$S$392,13,FALSE)</f>
        <v>Disclosure of governance of company secretary position [text block]</v>
      </c>
      <c r="D17" s="24"/>
      <c r="E17" s="6"/>
      <c r="F17" s="6"/>
      <c r="G17" s="6"/>
      <c r="H17" s="6"/>
      <c r="I17" s="6"/>
    </row>
    <row r="18" spans="1:9" x14ac:dyDescent="0.25">
      <c r="A18" s="6" t="s">
        <v>437</v>
      </c>
      <c r="B18" s="6" t="s">
        <v>369</v>
      </c>
      <c r="C18" s="22" t="str">
        <f>VLOOKUP($B18,Concepts!$C$9:$S$392,13,FALSE)</f>
        <v>Disclosure of corporate citizenship [text block]</v>
      </c>
      <c r="D18" s="24"/>
      <c r="E18" s="6"/>
      <c r="F18" s="6"/>
      <c r="G18" s="6"/>
      <c r="H18" s="6"/>
      <c r="I18" s="6"/>
    </row>
    <row r="19" spans="1:9" x14ac:dyDescent="0.25">
      <c r="A19" s="6" t="s">
        <v>437</v>
      </c>
      <c r="B19" s="6" t="s">
        <v>1928</v>
      </c>
      <c r="C19" s="22" t="str">
        <f>VLOOKUP($B19,Concepts!$C$9:$S$392,13,FALSE)</f>
        <v>Disclosure of remuneration committee [text block]</v>
      </c>
      <c r="D19" s="24"/>
      <c r="E19" s="6"/>
      <c r="F19" s="6"/>
      <c r="G19" s="6"/>
      <c r="H19" s="6"/>
      <c r="I19" s="6"/>
    </row>
    <row r="20" spans="1:9" x14ac:dyDescent="0.25">
      <c r="A20" s="6" t="s">
        <v>437</v>
      </c>
      <c r="B20" s="6" t="s">
        <v>370</v>
      </c>
      <c r="C20" s="22" t="str">
        <f>VLOOKUP($B20,Concepts!$C$9:$S$392,13,FALSE)</f>
        <v>Disclosure of audit committees [text block]</v>
      </c>
      <c r="D20" s="24"/>
      <c r="E20" s="6"/>
      <c r="F20" s="6"/>
      <c r="G20" s="24" t="s">
        <v>1948</v>
      </c>
      <c r="H20" s="6">
        <v>94</v>
      </c>
      <c r="I20" s="6"/>
    </row>
    <row r="21" spans="1:9" x14ac:dyDescent="0.25">
      <c r="A21" s="6" t="s">
        <v>437</v>
      </c>
      <c r="B21" s="6" t="s">
        <v>390</v>
      </c>
      <c r="C21" s="30" t="str">
        <f>VLOOKUP($B21,Concepts!$C$9:$S$392,13,FALSE)</f>
        <v>Disclosure of membership and resources of audit committee [text block]</v>
      </c>
      <c r="D21" s="24"/>
      <c r="E21" s="6"/>
      <c r="F21" s="6"/>
      <c r="G21" s="6"/>
      <c r="H21" s="6"/>
      <c r="I21" s="6"/>
    </row>
    <row r="22" spans="1:9" x14ac:dyDescent="0.25">
      <c r="A22" s="6" t="s">
        <v>437</v>
      </c>
      <c r="B22" s="6" t="s">
        <v>392</v>
      </c>
      <c r="C22" s="30" t="str">
        <f>VLOOKUP($B22,Concepts!$C$9:$S$392,13,FALSE)</f>
        <v>Disclosure of responsibilities of audit committee [text block]</v>
      </c>
      <c r="D22" s="24"/>
      <c r="E22" s="6"/>
      <c r="F22" s="6"/>
      <c r="G22" s="6"/>
      <c r="H22" s="6"/>
      <c r="I22" s="6"/>
    </row>
    <row r="23" spans="1:9" x14ac:dyDescent="0.25">
      <c r="A23" s="6" t="s">
        <v>437</v>
      </c>
      <c r="B23" s="6" t="s">
        <v>371</v>
      </c>
      <c r="C23" s="30" t="str">
        <f>VLOOKUP($B23,Concepts!$C$9:$S$392,13,FALSE)</f>
        <v>Disclosure of internal assurance providers [text block]</v>
      </c>
      <c r="D23" s="24"/>
      <c r="E23" s="6"/>
      <c r="F23" s="6"/>
      <c r="G23" s="6"/>
      <c r="H23" s="6"/>
      <c r="I23" s="6"/>
    </row>
    <row r="24" spans="1:9" x14ac:dyDescent="0.25">
      <c r="A24" s="6" t="s">
        <v>437</v>
      </c>
      <c r="B24" s="6" t="s">
        <v>372</v>
      </c>
      <c r="C24" s="30" t="str">
        <f>VLOOKUP($B24,Concepts!$C$9:$S$392,13,FALSE)</f>
        <v>Disclosure of external assurance providers [text block]</v>
      </c>
      <c r="D24" s="24"/>
      <c r="E24" s="6"/>
      <c r="F24" s="6"/>
      <c r="G24" s="6"/>
      <c r="H24" s="6"/>
      <c r="I24" s="6"/>
    </row>
    <row r="25" spans="1:9" x14ac:dyDescent="0.25">
      <c r="A25" s="6" t="s">
        <v>437</v>
      </c>
      <c r="B25" s="6" t="s">
        <v>373</v>
      </c>
      <c r="C25" s="30" t="str">
        <f>VLOOKUP($B25,Concepts!$C$9:$S$392,13,FALSE)</f>
        <v>Disclosure of audit committees reporting [text block]</v>
      </c>
      <c r="D25" s="24"/>
      <c r="E25" s="6"/>
      <c r="F25" s="6"/>
      <c r="G25" s="6"/>
      <c r="H25" s="6"/>
      <c r="I25" s="6"/>
    </row>
    <row r="26" spans="1:9" x14ac:dyDescent="0.25">
      <c r="A26" s="6" t="s">
        <v>437</v>
      </c>
      <c r="B26" s="6" t="s">
        <v>374</v>
      </c>
      <c r="C26" s="22" t="str">
        <f>VLOOKUP($B26,Concepts!$C$9:$S$392,13,FALSE)</f>
        <v>Disclosure of risk management [text block]</v>
      </c>
      <c r="D26" s="24"/>
      <c r="E26" s="6"/>
      <c r="F26" s="6"/>
      <c r="G26" s="6"/>
      <c r="H26" s="6"/>
      <c r="I26" s="6"/>
    </row>
    <row r="27" spans="1:9" x14ac:dyDescent="0.25">
      <c r="A27" s="6" t="s">
        <v>437</v>
      </c>
      <c r="B27" s="6" t="s">
        <v>375</v>
      </c>
      <c r="C27" s="30" t="str">
        <f>VLOOKUP($B27,Concepts!$C$9:$S$392,13,FALSE)</f>
        <v>Disclosure  of responsibility for risk management [text block]</v>
      </c>
      <c r="D27" s="25"/>
      <c r="E27" s="25"/>
      <c r="F27" s="25"/>
      <c r="G27" s="6"/>
      <c r="H27" s="6"/>
      <c r="I27" s="6"/>
    </row>
    <row r="28" spans="1:9" x14ac:dyDescent="0.25">
      <c r="A28" s="6" t="s">
        <v>437</v>
      </c>
      <c r="B28" s="6" t="s">
        <v>2043</v>
      </c>
      <c r="C28" s="30" t="str">
        <f>VLOOKUP($B28,Concepts!$C$9:$S$392,13,FALSE)</f>
        <v>Disclosure of risk assessment [text block]</v>
      </c>
      <c r="D28" s="25"/>
      <c r="E28" s="25"/>
      <c r="F28" s="25"/>
      <c r="G28" s="6"/>
      <c r="H28" s="6"/>
      <c r="I28" s="6"/>
    </row>
    <row r="29" spans="1:9" x14ac:dyDescent="0.25">
      <c r="A29" s="6" t="s">
        <v>437</v>
      </c>
      <c r="B29" s="6" t="s">
        <v>376</v>
      </c>
      <c r="C29" s="30" t="str">
        <f>VLOOKUP($B29,Concepts!$C$9:$S$392,13,FALSE)</f>
        <v>Disclosure of risk identification [text block]</v>
      </c>
      <c r="D29" s="25"/>
      <c r="E29" s="25"/>
      <c r="F29" s="25"/>
      <c r="G29" s="6"/>
      <c r="H29" s="6"/>
      <c r="I29" s="6"/>
    </row>
    <row r="30" spans="1:9" x14ac:dyDescent="0.25">
      <c r="A30" s="6" t="s">
        <v>437</v>
      </c>
      <c r="B30" s="6" t="s">
        <v>377</v>
      </c>
      <c r="C30" s="30" t="str">
        <f>VLOOKUP($B30,Concepts!$C$9:$S$392,13,FALSE)</f>
        <v>Disclosure of risk quantification and response [text block]</v>
      </c>
      <c r="D30" s="25"/>
      <c r="E30" s="25"/>
      <c r="F30" s="25"/>
      <c r="G30" s="6"/>
      <c r="H30" s="6"/>
      <c r="I30" s="6"/>
    </row>
    <row r="31" spans="1:9" x14ac:dyDescent="0.25">
      <c r="A31" s="6" t="s">
        <v>437</v>
      </c>
      <c r="B31" s="6" t="s">
        <v>393</v>
      </c>
      <c r="C31" s="30" t="str">
        <f>VLOOKUP($B31,Concepts!$C$9:$S$392,13,FALSE)</f>
        <v>Disclosure of assurance over risk management process [text block]</v>
      </c>
      <c r="D31" s="25"/>
      <c r="E31" s="25"/>
      <c r="F31" s="25"/>
      <c r="G31" s="6"/>
      <c r="H31" s="6"/>
      <c r="I31" s="6"/>
    </row>
    <row r="32" spans="1:9" x14ac:dyDescent="0.25">
      <c r="A32" s="6" t="s">
        <v>437</v>
      </c>
      <c r="B32" s="6" t="s">
        <v>378</v>
      </c>
      <c r="C32" s="30" t="str">
        <f>VLOOKUP($B32,Concepts!$C$9:$S$392,13,FALSE)</f>
        <v>Disclosure of key risks [text block]</v>
      </c>
      <c r="D32" s="25"/>
      <c r="E32" s="25"/>
      <c r="F32" s="25"/>
      <c r="G32" s="6"/>
      <c r="H32" s="6"/>
      <c r="I32" s="6"/>
    </row>
    <row r="33" spans="1:9" x14ac:dyDescent="0.25">
      <c r="A33" s="6" t="s">
        <v>437</v>
      </c>
      <c r="B33" s="6" t="s">
        <v>434</v>
      </c>
      <c r="C33" s="22" t="str">
        <f>VLOOKUP($B33,Concepts!$C$9:$S$392,13,FALSE)</f>
        <v>Disclosure of information technology committee [text block]</v>
      </c>
      <c r="D33" s="25"/>
      <c r="E33" s="25"/>
      <c r="F33" s="25"/>
      <c r="G33" s="6"/>
      <c r="H33" s="6"/>
      <c r="I33" s="6"/>
    </row>
    <row r="34" spans="1:9" x14ac:dyDescent="0.25">
      <c r="A34" s="6" t="s">
        <v>437</v>
      </c>
      <c r="B34" s="6" t="s">
        <v>379</v>
      </c>
      <c r="C34" s="22" t="str">
        <f>VLOOKUP($B34,Concepts!$C$9:$S$392,13,FALSE)</f>
        <v>Disclosure of internal audit [text block]</v>
      </c>
      <c r="D34" s="25"/>
      <c r="E34" s="25"/>
      <c r="F34" s="25"/>
      <c r="G34" s="6"/>
      <c r="H34" s="6"/>
      <c r="I34" s="6"/>
    </row>
    <row r="35" spans="1:9" x14ac:dyDescent="0.25">
      <c r="A35" s="6" t="s">
        <v>437</v>
      </c>
      <c r="B35" s="6" t="s">
        <v>380</v>
      </c>
      <c r="C35" s="30" t="str">
        <f>VLOOKUP($B35,Concepts!$C$9:$S$392,13,FALSE)</f>
        <v>Disclosure of need and role of internal audit [text block]</v>
      </c>
      <c r="D35" s="25"/>
      <c r="E35" s="25"/>
      <c r="F35" s="25"/>
      <c r="G35" s="6"/>
      <c r="H35" s="6"/>
      <c r="I35" s="6"/>
    </row>
    <row r="36" spans="1:9" x14ac:dyDescent="0.25">
      <c r="A36" s="6" t="s">
        <v>437</v>
      </c>
      <c r="B36" s="6" t="s">
        <v>394</v>
      </c>
      <c r="C36" s="30" t="str">
        <f>VLOOKUP($B36,Concepts!$C$9:$S$392,13,FALSE)</f>
        <v>Disclosure of internal audit's approach and plan [text block]</v>
      </c>
      <c r="D36" s="25"/>
      <c r="E36" s="25"/>
      <c r="F36" s="25"/>
      <c r="G36" s="6"/>
      <c r="H36" s="6"/>
      <c r="I36" s="6"/>
    </row>
    <row r="37" spans="1:9" x14ac:dyDescent="0.25">
      <c r="A37" s="6" t="s">
        <v>437</v>
      </c>
      <c r="B37" s="6" t="s">
        <v>395</v>
      </c>
      <c r="C37" s="30" t="str">
        <f>VLOOKUP($B37,Concepts!$C$9:$S$392,13,FALSE)</f>
        <v>Disclosure of internal audit's status in company [text block]</v>
      </c>
      <c r="D37" s="25"/>
      <c r="E37" s="25"/>
      <c r="F37" s="25"/>
      <c r="G37" s="6"/>
      <c r="H37" s="6"/>
      <c r="I37" s="6"/>
    </row>
    <row r="38" spans="1:9" x14ac:dyDescent="0.25">
      <c r="A38" s="6" t="s">
        <v>437</v>
      </c>
      <c r="B38" s="6" t="s">
        <v>1929</v>
      </c>
      <c r="C38" s="22" t="str">
        <f>VLOOKUP($B38,Concepts!$C$9:$S$392,13,FALSE)</f>
        <v>Exemption by applying to Companies Tribunal</v>
      </c>
      <c r="D38" s="25"/>
      <c r="E38" s="25"/>
      <c r="F38" s="25"/>
      <c r="G38" s="6" t="s">
        <v>1948</v>
      </c>
      <c r="H38" s="6" t="s">
        <v>1814</v>
      </c>
      <c r="I38" s="6"/>
    </row>
    <row r="39" spans="1:9" x14ac:dyDescent="0.25">
      <c r="A39" s="6" t="s">
        <v>437</v>
      </c>
      <c r="B39" s="6" t="s">
        <v>1930</v>
      </c>
      <c r="C39" s="22" t="str">
        <f>VLOOKUP($B39,Concepts!$C$9:$S$392,13,FALSE)</f>
        <v>Exemption reference number</v>
      </c>
      <c r="D39" s="25"/>
      <c r="E39" s="25"/>
      <c r="F39" s="25"/>
      <c r="G39" s="6"/>
      <c r="H39" s="6"/>
      <c r="I39" s="6"/>
    </row>
    <row r="40" spans="1:9" x14ac:dyDescent="0.25">
      <c r="A40" s="6" t="s">
        <v>437</v>
      </c>
      <c r="B40" s="6" t="s">
        <v>435</v>
      </c>
      <c r="C40" s="22" t="str">
        <f>VLOOKUP($B40,Concepts!$C$9:$S$392,13,FALSE)</f>
        <v>Disclosure of social and ethics committee [text block]</v>
      </c>
      <c r="D40" s="25"/>
      <c r="E40" s="25"/>
      <c r="F40" s="25"/>
      <c r="G40" s="6" t="s">
        <v>1985</v>
      </c>
      <c r="H40" s="6">
        <v>43</v>
      </c>
      <c r="I40" s="6"/>
    </row>
    <row r="41" spans="1:9" x14ac:dyDescent="0.25">
      <c r="A41" s="6" t="s">
        <v>437</v>
      </c>
      <c r="B41" s="6" t="s">
        <v>9229</v>
      </c>
      <c r="C41" s="30" t="s">
        <v>9230</v>
      </c>
      <c r="D41" s="24"/>
      <c r="E41" s="25"/>
      <c r="F41" s="25"/>
      <c r="G41" s="6"/>
      <c r="H41" s="6"/>
      <c r="I41" s="6"/>
    </row>
    <row r="42" spans="1:9" x14ac:dyDescent="0.25">
      <c r="A42" s="6" t="s">
        <v>437</v>
      </c>
      <c r="B42" s="6" t="s">
        <v>9231</v>
      </c>
      <c r="C42" s="31" t="s">
        <v>9232</v>
      </c>
      <c r="D42" s="24"/>
      <c r="E42" s="25"/>
      <c r="F42" s="25"/>
      <c r="G42" s="6"/>
      <c r="H42" s="6"/>
      <c r="I42" s="6"/>
    </row>
    <row r="43" spans="1:9" x14ac:dyDescent="0.25">
      <c r="A43" s="6" t="s">
        <v>437</v>
      </c>
      <c r="B43" s="6" t="s">
        <v>9233</v>
      </c>
      <c r="C43" s="67" t="s">
        <v>9234</v>
      </c>
      <c r="D43" s="24"/>
      <c r="E43" s="25"/>
      <c r="F43" s="25"/>
      <c r="G43" s="6"/>
      <c r="H43" s="6"/>
      <c r="I43" s="6"/>
    </row>
    <row r="44" spans="1:9" x14ac:dyDescent="0.25">
      <c r="A44" s="6" t="s">
        <v>437</v>
      </c>
      <c r="B44" s="6" t="s">
        <v>9235</v>
      </c>
      <c r="C44" s="31" t="s">
        <v>9236</v>
      </c>
      <c r="D44" s="24"/>
      <c r="E44" s="25"/>
      <c r="F44" s="25"/>
      <c r="G44" s="6"/>
      <c r="H44" s="6"/>
      <c r="I44" s="6"/>
    </row>
    <row r="45" spans="1:9" x14ac:dyDescent="0.25">
      <c r="A45" s="6" t="s">
        <v>437</v>
      </c>
      <c r="B45" s="6" t="s">
        <v>9237</v>
      </c>
      <c r="C45" s="67" t="s">
        <v>9238</v>
      </c>
      <c r="D45" s="24"/>
      <c r="E45" s="25"/>
      <c r="F45" s="25"/>
      <c r="G45" s="6"/>
      <c r="H45" s="6"/>
      <c r="I45" s="6"/>
    </row>
    <row r="46" spans="1:9" x14ac:dyDescent="0.25">
      <c r="A46" s="6" t="s">
        <v>437</v>
      </c>
      <c r="B46" s="6" t="s">
        <v>9239</v>
      </c>
      <c r="C46" s="67" t="s">
        <v>9240</v>
      </c>
      <c r="D46" s="24"/>
      <c r="E46" s="25"/>
      <c r="F46" s="25"/>
      <c r="G46" s="6"/>
      <c r="H46" s="6"/>
      <c r="I46" s="6"/>
    </row>
    <row r="47" spans="1:9" x14ac:dyDescent="0.25">
      <c r="A47" s="6" t="s">
        <v>437</v>
      </c>
      <c r="B47" s="6" t="s">
        <v>381</v>
      </c>
      <c r="C47" s="22" t="str">
        <f>VLOOKUP($B47,Concepts!$C$9:$S$392,13,FALSE)</f>
        <v>Disclosure of integrated sustainability reporting [text block]</v>
      </c>
      <c r="D47" s="25"/>
      <c r="E47" s="25"/>
      <c r="F47" s="25"/>
      <c r="G47" s="6"/>
      <c r="H47" s="6"/>
      <c r="I47" s="6"/>
    </row>
    <row r="48" spans="1:9" x14ac:dyDescent="0.25">
      <c r="A48" s="6" t="s">
        <v>437</v>
      </c>
      <c r="B48" s="6" t="s">
        <v>382</v>
      </c>
      <c r="C48" s="30" t="str">
        <f>VLOOKUP($B48,Concepts!$C$9:$S$392,13,FALSE)</f>
        <v>Disclosure of transparency and accountability [text block]</v>
      </c>
      <c r="D48" s="25"/>
      <c r="E48" s="25"/>
      <c r="F48" s="25"/>
      <c r="G48" s="6"/>
      <c r="H48" s="6"/>
      <c r="I48" s="6"/>
    </row>
    <row r="49" spans="1:9" x14ac:dyDescent="0.25">
      <c r="A49" s="6" t="s">
        <v>437</v>
      </c>
      <c r="B49" s="6" t="s">
        <v>383</v>
      </c>
      <c r="C49" s="30" t="str">
        <f>VLOOKUP($B49,Concepts!$C$9:$S$392,13,FALSE)</f>
        <v>Disclosure of methods and timing of reporting [text block]</v>
      </c>
      <c r="D49" s="25"/>
      <c r="E49" s="25"/>
      <c r="F49" s="25"/>
      <c r="G49" s="6"/>
      <c r="H49" s="6"/>
      <c r="I49" s="6"/>
    </row>
    <row r="50" spans="1:9" x14ac:dyDescent="0.25">
      <c r="A50" s="6" t="s">
        <v>437</v>
      </c>
      <c r="B50" s="6" t="s">
        <v>384</v>
      </c>
      <c r="C50" s="13" t="str">
        <f>VLOOKUP($B50,Concepts!$C$9:$S$392,13,FALSE)</f>
        <v>Disclosure of compliance with laws, regulations, rules and standards [text block]</v>
      </c>
      <c r="D50" s="25"/>
      <c r="E50" s="25"/>
      <c r="F50" s="25"/>
      <c r="G50" s="6"/>
      <c r="H50" s="6"/>
      <c r="I50" s="6"/>
    </row>
    <row r="51" spans="1:9" x14ac:dyDescent="0.25">
      <c r="A51" s="6" t="s">
        <v>437</v>
      </c>
      <c r="B51" s="6" t="s">
        <v>385</v>
      </c>
      <c r="C51" s="13" t="str">
        <f>VLOOKUP($B51,Concepts!$C$9:$S$392,13,FALSE)</f>
        <v>Disclosure of managing stakeholder relationships [text block]</v>
      </c>
      <c r="D51" s="25"/>
      <c r="E51" s="25"/>
      <c r="F51" s="25"/>
      <c r="G51" s="6"/>
      <c r="H51" s="6"/>
      <c r="I51" s="6"/>
    </row>
    <row r="52" spans="1:9" x14ac:dyDescent="0.25">
      <c r="A52" s="6" t="s">
        <v>437</v>
      </c>
      <c r="B52" s="6" t="s">
        <v>386</v>
      </c>
      <c r="C52" s="14" t="str">
        <f>VLOOKUP($B52,Concepts!$C$9:$S$392,13,FALSE)</f>
        <v>Disclosure of dispute resolution [text block]</v>
      </c>
      <c r="D52" s="25"/>
      <c r="E52" s="25"/>
      <c r="F52" s="25"/>
      <c r="G52" s="6"/>
      <c r="H52" s="6"/>
      <c r="I52" s="6"/>
    </row>
    <row r="53" spans="1:9" x14ac:dyDescent="0.25">
      <c r="A53" s="6" t="s">
        <v>437</v>
      </c>
      <c r="B53" s="6" t="s">
        <v>387</v>
      </c>
      <c r="C53" s="13" t="str">
        <f>VLOOKUP($B53,Concepts!$C$9:$S$392,13,FALSE)</f>
        <v>Disclosure of fundamental and affected transactions [text block]</v>
      </c>
      <c r="D53" s="25"/>
      <c r="E53" s="25"/>
      <c r="F53" s="25"/>
      <c r="G53" s="6"/>
      <c r="H53" s="6"/>
      <c r="I53" s="6"/>
    </row>
    <row r="54" spans="1:9" x14ac:dyDescent="0.25">
      <c r="A54" s="6" t="s">
        <v>437</v>
      </c>
      <c r="B54" s="6" t="s">
        <v>2063</v>
      </c>
      <c r="C54" s="13" t="str">
        <f>VLOOKUP($B54,Concepts!$C$9:$S$392,13,FALSE)</f>
        <v>Disclosure of acquisition or disposals committee [text block]</v>
      </c>
      <c r="D54" s="25"/>
      <c r="E54" s="25"/>
      <c r="F54" s="25"/>
      <c r="G54" s="6"/>
      <c r="H54" s="6"/>
      <c r="I54"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E57F790408DF46BEC4970AC2713912" ma:contentTypeVersion="14" ma:contentTypeDescription="Create a new document." ma:contentTypeScope="" ma:versionID="fd0e40935608b8dfbacac827772c2915">
  <xsd:schema xmlns:xsd="http://www.w3.org/2001/XMLSchema" xmlns:xs="http://www.w3.org/2001/XMLSchema" xmlns:p="http://schemas.microsoft.com/office/2006/metadata/properties" xmlns:ns2="228c8116-4942-43e2-94bb-7a2335f7cb6d" xmlns:ns3="764f19cc-79a2-433f-86e6-a630f8c816cf" targetNamespace="http://schemas.microsoft.com/office/2006/metadata/properties" ma:root="true" ma:fieldsID="fa889b19f97a81517ed679c62fc67dd9" ns2:_="" ns3:_="">
    <xsd:import namespace="228c8116-4942-43e2-94bb-7a2335f7cb6d"/>
    <xsd:import namespace="764f19cc-79a2-433f-86e6-a630f8c81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f19cc-79a2-433f-86e6-a630f8c816c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C4837F-01E4-4CC5-AD80-7CBDCF38A5C7}">
  <ds:schemaRefs>
    <ds:schemaRef ds:uri="http://schemas.microsoft.com/sharepoint/v3/contenttype/forms"/>
  </ds:schemaRefs>
</ds:datastoreItem>
</file>

<file path=customXml/itemProps2.xml><?xml version="1.0" encoding="utf-8"?>
<ds:datastoreItem xmlns:ds="http://schemas.openxmlformats.org/officeDocument/2006/customXml" ds:itemID="{E7E19C42-E8E0-4A11-B90C-EE6B4AEFD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764f19cc-79a2-433f-86e6-a630f8c81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89724F-3050-478D-A9F8-CC88FC6889BA}">
  <ds:schemaRefs>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764f19cc-79a2-433f-86e6-a630f8c816cf"/>
    <ds:schemaRef ds:uri="http://schemas.openxmlformats.org/package/2006/metadata/core-properties"/>
    <ds:schemaRef ds:uri="228c8116-4942-43e2-94bb-7a2335f7cb6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 control</vt:lpstr>
      <vt:lpstr>Concepts</vt:lpstr>
      <vt:lpstr>Enum</vt:lpstr>
      <vt:lpstr>AnnualReturn</vt:lpstr>
      <vt:lpstr>GeneralInformation</vt:lpstr>
      <vt:lpstr>FinancialPositionCN</vt:lpstr>
      <vt:lpstr>IncomePLByFunction</vt:lpstr>
      <vt:lpstr>IncomePLByNature</vt:lpstr>
      <vt:lpstr>CashFlowsDM</vt:lpstr>
      <vt:lpstr>ChangesInNetAssets</vt:lpstr>
      <vt:lpstr>SubclassificationALE</vt:lpstr>
      <vt:lpstr>AnalysisIE</vt:lpstr>
      <vt:lpstr>CashFlowsAdditional</vt:lpstr>
      <vt:lpstr>ListOfNotes</vt:lpstr>
      <vt:lpstr>ListOfAccountingPolicies</vt:lpstr>
      <vt:lpstr>NotesIFRSFull</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Tintswalo Mawila</cp:lastModifiedBy>
  <dcterms:created xsi:type="dcterms:W3CDTF">2016-04-07T12:42:08Z</dcterms:created>
  <dcterms:modified xsi:type="dcterms:W3CDTF">2023-08-23T12:05:43Z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